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ntent_Production\academics\GU_ENT301\"/>
    </mc:Choice>
  </mc:AlternateContent>
  <bookViews>
    <workbookView xWindow="0" yWindow="0" windowWidth="20328" windowHeight="9732" activeTab="3"/>
  </bookViews>
  <sheets>
    <sheet name="Income Statement" sheetId="1" r:id="rId1"/>
    <sheet name="Cash Flow Statement" sheetId="3" r:id="rId2"/>
    <sheet name="Balance Sheet " sheetId="2" r:id="rId3"/>
    <sheet name="Assumptions" sheetId="4" r:id="rId4"/>
  </sheets>
  <externalReferences>
    <externalReference r:id="rId5"/>
    <externalReference r:id="rId6"/>
    <externalReference r:id="rId7"/>
  </externalReferences>
  <definedNames>
    <definedName name="_Order1" hidden="1">0</definedName>
    <definedName name="Annual_Interest_Rate">#REF!</definedName>
    <definedName name="Beg_Bal">#REF!</definedName>
    <definedName name="Category1_Annual_Sales">'[1]3a-SalesForecastYear1'!$O$19</definedName>
    <definedName name="Category1_SalesPrice">'[1]3a-SalesForecastYear1'!#REF!</definedName>
    <definedName name="Category2_Annual_Sales">'[1]3a-SalesForecastYear1'!$O$25</definedName>
    <definedName name="Category2_SalesPrice">'[1]3a-SalesForecastYear1'!#REF!</definedName>
    <definedName name="Category3_Annual_Sales">'[1]3a-SalesForecastYear1'!$O$31</definedName>
    <definedName name="Category3_SalesPrice">'[1]3a-SalesForecastYear1'!#REF!</definedName>
    <definedName name="Category4_Annual_Sales">'[1]3a-SalesForecastYear1'!$O$37</definedName>
    <definedName name="Category4_SalesPrice">'[1]3a-SalesForecastYear1'!#REF!</definedName>
    <definedName name="Category5_Annual_Sales">'[1]3a-SalesForecastYear1'!$O$43</definedName>
    <definedName name="Category5_SalesPrice">'[1]3a-SalesForecastYear1'!#REF!</definedName>
    <definedName name="Category6_Annual_Sales">'[1]3a-SalesForecastYear1'!$O$49</definedName>
    <definedName name="Category6_SalesPrice">'[1]3a-SalesForecastYear1'!#REF!</definedName>
    <definedName name="COGS">'[2]Income Statement'!$H$18</definedName>
    <definedName name="COGS_Annual_Total">'[1]3a-SalesForecastYear1'!$O$54</definedName>
    <definedName name="ContingencyCash">'[2]Balance Sheet'!#REF!</definedName>
    <definedName name="DATA_03" hidden="1">'[2]Income Statement'!#REF!</definedName>
    <definedName name="DATA_07" hidden="1">'[2]Income Statement'!#REF!</definedName>
    <definedName name="Extra_Pay">#REF!</definedName>
    <definedName name="FiscalYearStartDate">'[2]Cash Flow Statement'!$B$4</definedName>
    <definedName name="Gross_Profit">'[2]Income Statement'!$H$20</definedName>
    <definedName name="Info_Entered">#REF!</definedName>
    <definedName name="Int">#REF!</definedName>
    <definedName name="InterestRate_ShortTerm">#REF!</definedName>
    <definedName name="IntroPrintArea" hidden="1">#REF!</definedName>
    <definedName name="Inventory_Avail">'[2]Income Statement'!$G$16</definedName>
    <definedName name="Last_Row">IF(Values_Entered,Header_Row+Number_of_Payments,Header_Row)</definedName>
    <definedName name="Loan_Amount">#REF!</definedName>
    <definedName name="Loan_Term_Years">#REF!</definedName>
    <definedName name="LoanAmount_ShortTerm">#REF!</definedName>
    <definedName name="LoanTermYears_ShortTerm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Margin_Annual_Total">'[1]3a-SalesForecastYear1'!$O$55</definedName>
    <definedName name="MaxTAL">[3]Caclulations!$D$18</definedName>
    <definedName name="Monthly_Payment_LongTerm">#REF!</definedName>
    <definedName name="Net_Sales">'[2]Income Statement'!$H$8</definedName>
    <definedName name="NetIncomeY1">'[1]7b-IncomeStatementYrs1-3'!$C$59</definedName>
    <definedName name="NetIncomeY2">'[1]7b-IncomeStatementYrs1-3'!$E$59</definedName>
    <definedName name="NetIncomeY3">'[1]7b-IncomeStatementYrs1-3'!$G$59</definedName>
    <definedName name="Number_of_Payments">MATCH(0.01,End_Bal,-1)+1</definedName>
    <definedName name="Op_Income">'[2]Income Statement'!$H$51</definedName>
    <definedName name="Other_Income">'[2]Income Statement'!$H$56</definedName>
    <definedName name="PadFactor">[3]Caclulations!$D$19</definedName>
    <definedName name="PadReference">[3]Caclulations!$D$20</definedName>
    <definedName name="Pay_Num">#REF!</definedName>
    <definedName name="Payments_per_Year">#REF!</definedName>
    <definedName name="PricePerUnit_Annual_Total">'[1]3a-SalesForecastYear1'!#REF!</definedName>
    <definedName name="Princ">#REF!</definedName>
    <definedName name="Projected_Yr2_COGS">'[1]3b-SalesForecastYrs1-3'!#REF!</definedName>
    <definedName name="Sales_Annual_Total">'[1]3a-SalesForecastYear1'!$O$53</definedName>
    <definedName name="SalesForecast_yr1">'[1]3b-SalesForecastYrs1-3'!#REF!</definedName>
    <definedName name="SalesForecast_yr2">'[1]3b-SalesForecastYrs1-3'!#REF!</definedName>
    <definedName name="SalesForecast_yr3">'[1]3b-SalesForecastYrs1-3'!#REF!</definedName>
    <definedName name="Sched_Pay">#REF!</definedName>
    <definedName name="Scheduled_Extra_Payments">#REF!</definedName>
    <definedName name="Scheduled_Monthly_Payment">#REF!</definedName>
    <definedName name="Total_Amount_Paid">#REF!</definedName>
    <definedName name="Total_Expenses">'[2]Income Statement'!$H$49</definedName>
    <definedName name="Total_Interest_Paid">#REF!</definedName>
    <definedName name="Total_Pay">#REF!</definedName>
    <definedName name="Total_Payments_LongTerm">#REF!</definedName>
    <definedName name="TotalAssets">[3]Caclulations!$D$8</definedName>
    <definedName name="TotalLiabilities">[3]Caclulations!$D$11</definedName>
    <definedName name="Unit1">'[1]3a-SalesForecastYear1'!$C$9</definedName>
    <definedName name="Unit1_Annual">'[1]3a-SalesForecastYear1'!$O$18</definedName>
    <definedName name="Unit2">'[1]3a-SalesForecastYear1'!$C$10</definedName>
    <definedName name="Unit2_Annual">'[1]3a-SalesForecastYear1'!$O$24</definedName>
    <definedName name="Unit3">'[1]3a-SalesForecastYear1'!$C$11</definedName>
    <definedName name="Unit3_Annual">'[1]3a-SalesForecastYear1'!$O$30</definedName>
    <definedName name="Unit4">'[1]3a-SalesForecastYear1'!$C$12</definedName>
    <definedName name="Unit4_Annual">'[1]3a-SalesForecastYear1'!$O$36</definedName>
    <definedName name="Unit5">'[1]3a-SalesForecastYear1'!$C$13</definedName>
    <definedName name="Unit5_Annual">'[1]3a-SalesForecastYear1'!$O$42</definedName>
    <definedName name="Unit6">'[1]3a-SalesForecastYear1'!$C$14</definedName>
    <definedName name="Unit6_Annual">'[1]3a-SalesForecastYear1'!$O$48</definedName>
    <definedName name="Units_Annual_Total">'[1]3a-SalesForecastYear1'!$O$52</definedName>
    <definedName name="Values_Entered">IF(Loan_Amount*Interest_Rate*Loan_Years*Loan_Start&gt;0,1,0)</definedName>
    <definedName name="Y1EndingCashBal">'[1]6a-CashFlowYear1'!$N$33</definedName>
    <definedName name="YearlyPayments_ShortTerm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4" l="1"/>
  <c r="B33" i="4"/>
  <c r="B49" i="4"/>
  <c r="B50" i="4"/>
  <c r="B51" i="4" s="1"/>
  <c r="B36" i="4" l="1"/>
  <c r="M33" i="3"/>
  <c r="L33" i="3"/>
  <c r="K33" i="3"/>
  <c r="J33" i="3"/>
  <c r="I33" i="3"/>
  <c r="H33" i="3"/>
  <c r="G33" i="3"/>
  <c r="F33" i="3"/>
  <c r="E33" i="3"/>
  <c r="D33" i="3"/>
  <c r="C33" i="3"/>
  <c r="B33" i="3"/>
  <c r="G25" i="2"/>
  <c r="G29" i="2" s="1"/>
  <c r="F25" i="2"/>
  <c r="E25" i="2"/>
  <c r="D25" i="2"/>
  <c r="D29" i="2" s="1"/>
  <c r="C25" i="2"/>
  <c r="C29" i="2" s="1"/>
  <c r="F29" i="2"/>
  <c r="E29" i="2"/>
  <c r="B25" i="2"/>
  <c r="B29" i="2"/>
  <c r="B15" i="2"/>
  <c r="B17" i="2" s="1"/>
  <c r="U61" i="3" l="1"/>
  <c r="U62" i="3"/>
  <c r="U63" i="3"/>
  <c r="U64" i="3"/>
  <c r="U65" i="3"/>
  <c r="U60" i="3"/>
  <c r="R66" i="3"/>
  <c r="U66" i="3" s="1"/>
  <c r="S66" i="3"/>
  <c r="T66" i="3"/>
  <c r="Q66" i="3"/>
  <c r="P62" i="3"/>
  <c r="P63" i="3"/>
  <c r="P64" i="3"/>
  <c r="P65" i="3"/>
  <c r="P61" i="3"/>
  <c r="P60" i="3"/>
  <c r="M66" i="3"/>
  <c r="N66" i="3"/>
  <c r="O66" i="3"/>
  <c r="L66" i="3"/>
  <c r="P66" i="3" s="1"/>
  <c r="H66" i="3"/>
  <c r="I66" i="3"/>
  <c r="J66" i="3"/>
  <c r="G66" i="3"/>
  <c r="C66" i="3"/>
  <c r="D66" i="3"/>
  <c r="E66" i="3"/>
  <c r="B66" i="3"/>
  <c r="U44" i="3"/>
  <c r="U45" i="3"/>
  <c r="U47" i="3"/>
  <c r="U48" i="3"/>
  <c r="U49" i="3"/>
  <c r="U50" i="3"/>
  <c r="U51" i="3"/>
  <c r="R52" i="3"/>
  <c r="S52" i="3"/>
  <c r="S68" i="3" s="1"/>
  <c r="S71" i="3" s="1"/>
  <c r="T52" i="3"/>
  <c r="T68" i="3" s="1"/>
  <c r="T71" i="3" s="1"/>
  <c r="Q52" i="3"/>
  <c r="Q68" i="3" s="1"/>
  <c r="Q71" i="3" s="1"/>
  <c r="P45" i="3"/>
  <c r="P47" i="3"/>
  <c r="P48" i="3"/>
  <c r="P49" i="3"/>
  <c r="P50" i="3"/>
  <c r="P51" i="3"/>
  <c r="P44" i="3"/>
  <c r="M52" i="3"/>
  <c r="M68" i="3" s="1"/>
  <c r="M71" i="3" s="1"/>
  <c r="N52" i="3"/>
  <c r="N68" i="3" s="1"/>
  <c r="N71" i="3" s="1"/>
  <c r="O52" i="3"/>
  <c r="O68" i="3" s="1"/>
  <c r="O71" i="3" s="1"/>
  <c r="L52" i="3"/>
  <c r="L68" i="3" s="1"/>
  <c r="L71" i="3" s="1"/>
  <c r="H52" i="3"/>
  <c r="H68" i="3" s="1"/>
  <c r="H71" i="3" s="1"/>
  <c r="I52" i="3"/>
  <c r="I68" i="3" s="1"/>
  <c r="I71" i="3" s="1"/>
  <c r="J52" i="3"/>
  <c r="G52" i="3"/>
  <c r="G68" i="3" s="1"/>
  <c r="G71" i="3" s="1"/>
  <c r="K45" i="3"/>
  <c r="K47" i="3"/>
  <c r="K48" i="3"/>
  <c r="K49" i="3"/>
  <c r="K50" i="3"/>
  <c r="K51" i="3"/>
  <c r="K44" i="3"/>
  <c r="C52" i="3"/>
  <c r="C68" i="3" s="1"/>
  <c r="C71" i="3" s="1"/>
  <c r="D52" i="3"/>
  <c r="D68" i="3" s="1"/>
  <c r="D71" i="3" s="1"/>
  <c r="E52" i="3"/>
  <c r="E68" i="3" s="1"/>
  <c r="E71" i="3" s="1"/>
  <c r="B52" i="3"/>
  <c r="F48" i="3"/>
  <c r="F49" i="3"/>
  <c r="F50" i="3"/>
  <c r="F51" i="3"/>
  <c r="F47" i="3"/>
  <c r="F45" i="3"/>
  <c r="F44" i="3"/>
  <c r="D15" i="2"/>
  <c r="D17" i="2" s="1"/>
  <c r="E15" i="2"/>
  <c r="E17" i="2" s="1"/>
  <c r="F15" i="2"/>
  <c r="F17" i="2" s="1"/>
  <c r="G15" i="2"/>
  <c r="G17" i="2" s="1"/>
  <c r="C13" i="1"/>
  <c r="C23" i="1" s="1"/>
  <c r="C27" i="1" s="1"/>
  <c r="C31" i="1" s="1"/>
  <c r="C35" i="1" s="1"/>
  <c r="C36" i="1" s="1"/>
  <c r="D13" i="1"/>
  <c r="D14" i="1" s="1"/>
  <c r="E13" i="1"/>
  <c r="E23" i="1" s="1"/>
  <c r="E27" i="1" s="1"/>
  <c r="E31" i="1" s="1"/>
  <c r="E35" i="1" s="1"/>
  <c r="E36" i="1" s="1"/>
  <c r="F13" i="1"/>
  <c r="F23" i="1" s="1"/>
  <c r="F27" i="1" s="1"/>
  <c r="F31" i="1" s="1"/>
  <c r="F35" i="1" s="1"/>
  <c r="F36" i="1" s="1"/>
  <c r="C11" i="1"/>
  <c r="D11" i="1"/>
  <c r="E11" i="1"/>
  <c r="F11" i="1"/>
  <c r="J68" i="3" l="1"/>
  <c r="J71" i="3" s="1"/>
  <c r="R68" i="3"/>
  <c r="R71" i="3" s="1"/>
  <c r="U52" i="3"/>
  <c r="U68" i="3" s="1"/>
  <c r="P52" i="3"/>
  <c r="P68" i="3" s="1"/>
  <c r="K52" i="3"/>
  <c r="K68" i="3" s="1"/>
  <c r="F52" i="3"/>
  <c r="F68" i="3" s="1"/>
  <c r="B68" i="3"/>
  <c r="B71" i="3" s="1"/>
  <c r="D23" i="1"/>
  <c r="D27" i="1" s="1"/>
  <c r="D31" i="1" s="1"/>
  <c r="D35" i="1" s="1"/>
  <c r="D36" i="1" s="1"/>
  <c r="F14" i="1"/>
  <c r="E14" i="1"/>
  <c r="C14" i="1"/>
  <c r="C35" i="3"/>
  <c r="C38" i="3" s="1"/>
  <c r="D35" i="3"/>
  <c r="D38" i="3" s="1"/>
  <c r="C19" i="3"/>
  <c r="D19" i="3"/>
  <c r="E19" i="3"/>
  <c r="E35" i="3" s="1"/>
  <c r="E38" i="3" s="1"/>
  <c r="F19" i="3"/>
  <c r="F35" i="3" s="1"/>
  <c r="F38" i="3" s="1"/>
  <c r="G19" i="3"/>
  <c r="G35" i="3" s="1"/>
  <c r="G38" i="3" s="1"/>
  <c r="H19" i="3"/>
  <c r="H35" i="3" s="1"/>
  <c r="H38" i="3" s="1"/>
  <c r="I19" i="3"/>
  <c r="I35" i="3" s="1"/>
  <c r="I38" i="3" s="1"/>
  <c r="J19" i="3"/>
  <c r="J35" i="3" s="1"/>
  <c r="J38" i="3" s="1"/>
  <c r="K19" i="3"/>
  <c r="K35" i="3" s="1"/>
  <c r="K38" i="3" s="1"/>
  <c r="L19" i="3"/>
  <c r="L35" i="3" s="1"/>
  <c r="L38" i="3" s="1"/>
  <c r="M19" i="3"/>
  <c r="M35" i="3" s="1"/>
  <c r="M38" i="3" s="1"/>
  <c r="B19" i="3"/>
  <c r="B35" i="3" s="1"/>
  <c r="B38" i="3" s="1"/>
  <c r="N18" i="3"/>
  <c r="N17" i="3"/>
  <c r="N16" i="3"/>
  <c r="N15" i="3"/>
  <c r="N14" i="3"/>
  <c r="N12" i="3"/>
  <c r="N11" i="3"/>
  <c r="C15" i="2"/>
  <c r="C17" i="2" s="1"/>
  <c r="B13" i="1"/>
  <c r="B23" i="1" s="1"/>
  <c r="B27" i="1" s="1"/>
  <c r="B31" i="1" s="1"/>
  <c r="B35" i="1" s="1"/>
  <c r="B36" i="1" s="1"/>
  <c r="B11" i="1"/>
  <c r="N19" i="3" l="1"/>
  <c r="B14" i="1"/>
</calcChain>
</file>

<file path=xl/sharedStrings.xml><?xml version="1.0" encoding="utf-8"?>
<sst xmlns="http://schemas.openxmlformats.org/spreadsheetml/2006/main" count="241" uniqueCount="163">
  <si>
    <t>Income Statement</t>
  </si>
  <si>
    <t>($)</t>
  </si>
  <si>
    <t>NET REVENUES</t>
  </si>
  <si>
    <t>COST OF REVENUE</t>
  </si>
  <si>
    <t xml:space="preserve">          % of Revenues</t>
  </si>
  <si>
    <t>GROSS PROFIT</t>
  </si>
  <si>
    <t>OPERATING EXPENSES</t>
  </si>
  <si>
    <t xml:space="preserve">   Sales &amp; Marketing</t>
  </si>
  <si>
    <t xml:space="preserve">   Research &amp; Development</t>
  </si>
  <si>
    <t xml:space="preserve">   General and Administration</t>
  </si>
  <si>
    <t xml:space="preserve">      Total Operating Expenses</t>
  </si>
  <si>
    <t>EARNINGS FROM OPERATIONS</t>
  </si>
  <si>
    <t>EXTRAORDINARY INCOME / (EXPENSE)</t>
  </si>
  <si>
    <t>EARNINGS BEFORE INTEREST &amp; TAXES</t>
  </si>
  <si>
    <t>INTEREST INCOME / (EXPENSE)</t>
  </si>
  <si>
    <t>NET EARNINGS BEFORE TAXES</t>
  </si>
  <si>
    <t>TAXES</t>
  </si>
  <si>
    <t>NET EARNINGS</t>
  </si>
  <si>
    <t>Year 1</t>
  </si>
  <si>
    <t>Balance Sheet</t>
  </si>
  <si>
    <t>ASSETS</t>
  </si>
  <si>
    <t xml:space="preserve">   CURRENT ASSETS</t>
  </si>
  <si>
    <t xml:space="preserve">      Cash</t>
  </si>
  <si>
    <t xml:space="preserve">      Accounts Receivable</t>
  </si>
  <si>
    <t xml:space="preserve">      Inventories</t>
  </si>
  <si>
    <t xml:space="preserve">      Other Current Assets</t>
  </si>
  <si>
    <t xml:space="preserve">      Total Current Assets</t>
  </si>
  <si>
    <t>PROPERTY &amp; EQUIPMENT</t>
  </si>
  <si>
    <t>TOTAL ASSETS</t>
  </si>
  <si>
    <t>LIABILITIES &amp; SHAREHOLDERS' EQUITY</t>
  </si>
  <si>
    <t xml:space="preserve">   CURRENT LIABILITIES</t>
  </si>
  <si>
    <t xml:space="preserve">      Short Term Debt</t>
  </si>
  <si>
    <t xml:space="preserve">      Accounts Payable &amp; Accrued Expen</t>
  </si>
  <si>
    <t xml:space="preserve">      Other Current Liab</t>
  </si>
  <si>
    <t xml:space="preserve">      Current portion of long term debt</t>
  </si>
  <si>
    <t xml:space="preserve">      Total Current Liabilities</t>
  </si>
  <si>
    <t xml:space="preserve">   LONG TERM DEBT (less current portion)</t>
  </si>
  <si>
    <t>TOTAL LIABILITIES &amp; EQUITY</t>
  </si>
  <si>
    <t>Begin</t>
  </si>
  <si>
    <t>Cash Flow Statememt</t>
  </si>
  <si>
    <t>Year 1 by Months</t>
  </si>
  <si>
    <t>Cash Flow Statement</t>
  </si>
  <si>
    <t>OPERATING ACTIVITIES</t>
  </si>
  <si>
    <t xml:space="preserve">   Net Earnings</t>
  </si>
  <si>
    <t xml:space="preserve">   Depreciation</t>
  </si>
  <si>
    <t xml:space="preserve">   Working Capital Changes</t>
  </si>
  <si>
    <t>(Increase)/Decrease Accounts Receivable</t>
  </si>
  <si>
    <t>(Increase)/Decrease Inventories</t>
  </si>
  <si>
    <t>(Increase)/Decrease Other Current Assets</t>
  </si>
  <si>
    <t>Increase/(Decrease) Accts Pay &amp; Accrd Expenses</t>
  </si>
  <si>
    <t>Increase/(Decrease) Other Current Liab</t>
  </si>
  <si>
    <t xml:space="preserve">   Net Cash Provided/(Used) by Operating Activities</t>
  </si>
  <si>
    <t>INVESTING ACTIVITIES</t>
  </si>
  <si>
    <t xml:space="preserve">   Property &amp; Equipment</t>
  </si>
  <si>
    <t xml:space="preserve">   Other</t>
  </si>
  <si>
    <t xml:space="preserve">   Net Cash Used in Investing Activities</t>
  </si>
  <si>
    <t>FINANCING ACTIVITIES</t>
  </si>
  <si>
    <t xml:space="preserve">   Increase/(Decrease) Short Term Debt</t>
  </si>
  <si>
    <t xml:space="preserve">   Increase/(Decrease) Curr. Portion LTD</t>
  </si>
  <si>
    <t xml:space="preserve">   Increase/(Decrease) Long Term Debt</t>
  </si>
  <si>
    <t xml:space="preserve">   Increase/(Decrease) Common Stock</t>
  </si>
  <si>
    <t xml:space="preserve">   Increase/(Decrease) Preferred Stock</t>
  </si>
  <si>
    <t xml:space="preserve">   Dividends Declared</t>
  </si>
  <si>
    <t xml:space="preserve">   Net Cash Provided / (Used) by Financing </t>
  </si>
  <si>
    <t>INCREASE/(DECREASE) IN CASH</t>
  </si>
  <si>
    <t>CASH AT BEGINNING OF PERIOD</t>
  </si>
  <si>
    <t>CASH AT END OF PERIOD</t>
  </si>
  <si>
    <t>Estimated</t>
  </si>
  <si>
    <t>Annual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</si>
  <si>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</si>
  <si>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</si>
  <si>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</si>
  <si>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</si>
  <si>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</si>
  <si>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</si>
  <si>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</si>
  <si>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</si>
  <si>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</si>
  <si>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</si>
  <si>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</si>
  <si>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</si>
  <si>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Projection</t>
  </si>
  <si>
    <t>Year 2</t>
  </si>
  <si>
    <t>Year 3</t>
  </si>
  <si>
    <t>Year 4</t>
  </si>
  <si>
    <t>Year 5</t>
  </si>
  <si>
    <t>Years 1 to 5</t>
  </si>
  <si>
    <t>1st Qtr</t>
  </si>
  <si>
    <t>2nd Qrtr</t>
  </si>
  <si>
    <t>3rd Qrtr</t>
  </si>
  <si>
    <t>4th Qrtr</t>
  </si>
  <si>
    <t>Total</t>
  </si>
  <si>
    <t>2nd Qtr</t>
  </si>
  <si>
    <t>3rd Qtr</t>
  </si>
  <si>
    <t>4th Qtr</t>
  </si>
  <si>
    <t>Company name</t>
  </si>
  <si>
    <t>By: Your name</t>
  </si>
  <si>
    <t>Company Name</t>
  </si>
  <si>
    <t>Benchmark Companies:</t>
  </si>
  <si>
    <t xml:space="preserve">References: </t>
  </si>
  <si>
    <t>Annual Loan Servicing Cost</t>
  </si>
  <si>
    <t>Monthly Loan Servicing Cost</t>
  </si>
  <si>
    <t>periods for life of loan</t>
  </si>
  <si>
    <t>Total Periods</t>
  </si>
  <si>
    <t>payment periods per year</t>
  </si>
  <si>
    <t>Periods per Year</t>
  </si>
  <si>
    <t>years; lifetime of loan</t>
  </si>
  <si>
    <t>Loan Term</t>
  </si>
  <si>
    <t>annual percentage rate (APR)</t>
  </si>
  <si>
    <t>Loan Interest Rate</t>
  </si>
  <si>
    <t>Capital from Commercial Loan</t>
  </si>
  <si>
    <t>from sale of 25% equity in company</t>
  </si>
  <si>
    <t>Capital from Investors</t>
  </si>
  <si>
    <t>Financing Assumptions</t>
  </si>
  <si>
    <t>Working Capital</t>
  </si>
  <si>
    <t>one-time cost to purchase equipment</t>
  </si>
  <si>
    <t>Equipment Costs</t>
  </si>
  <si>
    <t>one-time cost to build or buy</t>
  </si>
  <si>
    <t>Plant Site Development</t>
  </si>
  <si>
    <t>Start-Up Cost Assumptions</t>
  </si>
  <si>
    <t>Personnel Overhead ($)</t>
  </si>
  <si>
    <t>of total salaries</t>
  </si>
  <si>
    <t>Personnel Overead Rate (%)</t>
  </si>
  <si>
    <t>Sales Base Salaries ($)</t>
  </si>
  <si>
    <t>per salesperson</t>
  </si>
  <si>
    <t>Base Salary per Salesperson ($)</t>
  </si>
  <si>
    <t>Salespeople (#)</t>
  </si>
  <si>
    <t>Employee Salaries ($)</t>
  </si>
  <si>
    <t>per employee</t>
  </si>
  <si>
    <t>Salary per employee ($)</t>
  </si>
  <si>
    <t>Employees (#)</t>
  </si>
  <si>
    <t>Personnel Assumptions</t>
  </si>
  <si>
    <t>per year</t>
  </si>
  <si>
    <t>Insurance</t>
  </si>
  <si>
    <t>Accounting Services</t>
  </si>
  <si>
    <t>Legal Services</t>
  </si>
  <si>
    <t>per year; includes phones and internet</t>
  </si>
  <si>
    <t>Telecommunications</t>
  </si>
  <si>
    <t>Plant Operations</t>
  </si>
  <si>
    <t>Fixed Cost Assumptions</t>
  </si>
  <si>
    <t>per unit sold</t>
  </si>
  <si>
    <t>Sales Commission ($)</t>
  </si>
  <si>
    <t>of Unit Sale Price</t>
  </si>
  <si>
    <t>Sales Commission (%)</t>
  </si>
  <si>
    <t>Overhead</t>
  </si>
  <si>
    <t>Labor</t>
  </si>
  <si>
    <t>Materials</t>
  </si>
  <si>
    <t>Variable Cost Assumptions</t>
  </si>
  <si>
    <t>units sold</t>
  </si>
  <si>
    <t>Year Three Sales Projections</t>
  </si>
  <si>
    <t>Year Two Sales Projections</t>
  </si>
  <si>
    <t>Year One Sales Projections</t>
  </si>
  <si>
    <t>potential customers in niche</t>
  </si>
  <si>
    <t>Target Market Size</t>
  </si>
  <si>
    <t>potential customers</t>
  </si>
  <si>
    <t>Overall Market Size</t>
  </si>
  <si>
    <t>Unit Sales Price</t>
  </si>
  <si>
    <t>Revenue Assumptions</t>
  </si>
  <si>
    <t xml:space="preserve">Comment </t>
  </si>
  <si>
    <t>Value</t>
  </si>
  <si>
    <t>Description</t>
  </si>
  <si>
    <t>Assumptions for Financial Projections</t>
  </si>
  <si>
    <t xml:space="preserve">Company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</si>
</sst>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65">
    <xf numFmtId="0" fontId="0" fillId="0" borderId="0" xfId="0"/>
    <xf numFmtId="0" fontId="5" fillId="2" borderId="0" xfId="0" applyFont="1" applyFill="1"/>
    <xf numFmtId="0" fontId="0" fillId="3" borderId="0" xfId="0" applyFill="1"/>
    <xf numFmtId="0" fontId="2" fillId="0" borderId="0" xfId="0" applyFont="1"/>
    <xf numFmtId="3" fontId="0" fillId="0" borderId="0" xfId="0" applyNumberFormat="1"/>
    <xf numFmtId="9" fontId="0" fillId="0" borderId="0" xfId="1" applyNumberFormat="1" applyFont="1"/>
    <xf numFmtId="0" fontId="4" fillId="2" borderId="0" xfId="0" applyFont="1" applyFill="1"/>
    <xf numFmtId="2" fontId="0" fillId="0" borderId="0" xfId="0" applyNumberFormat="1"/>
    <xf numFmtId="0" fontId="3" fillId="2" borderId="0" xfId="0" applyFont="1" applyFill="1"/>
    <xf numFmtId="0" fontId="0" fillId="4" borderId="0" xfId="0" applyFill="1"/>
    <xf numFmtId="9" fontId="0" fillId="0" borderId="0" xfId="0" applyNumberFormat="1"/>
    <xf numFmtId="0" fontId="2" fillId="5" borderId="0" xfId="0" applyFont="1" applyFill="1"/>
    <xf numFmtId="0" fontId="0" fillId="6" borderId="0" xfId="0" applyFill="1"/>
    <xf numFmtId="0" fontId="2" fillId="4" borderId="0" xfId="0" applyFont="1" applyFill="1"/>
    <xf numFmtId="0" fontId="2" fillId="6" borderId="0" xfId="0" applyFont="1" applyFill="1"/>
    <xf numFmtId="0" fontId="0" fillId="6" borderId="1" xfId="0" applyFill="1" applyBorder="1"/>
    <xf numFmtId="0" fontId="0" fillId="4" borderId="1" xfId="0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0" fillId="6" borderId="0" xfId="0" applyFill="1" applyBorder="1"/>
    <xf numFmtId="0" fontId="2" fillId="7" borderId="0" xfId="0" applyFont="1" applyFill="1"/>
    <xf numFmtId="3" fontId="0" fillId="7" borderId="0" xfId="0" applyNumberFormat="1" applyFill="1"/>
    <xf numFmtId="0" fontId="0" fillId="7" borderId="0" xfId="0" applyFill="1"/>
    <xf numFmtId="9" fontId="0" fillId="7" borderId="0" xfId="1" applyFont="1" applyFill="1"/>
    <xf numFmtId="9" fontId="0" fillId="7" borderId="0" xfId="1" applyNumberFormat="1" applyFont="1" applyFill="1"/>
    <xf numFmtId="0" fontId="7" fillId="0" borderId="0" xfId="2"/>
    <xf numFmtId="0" fontId="7" fillId="0" borderId="0" xfId="2" applyAlignment="1">
      <alignment wrapText="1"/>
    </xf>
    <xf numFmtId="0" fontId="7" fillId="8" borderId="3" xfId="2" applyFill="1" applyBorder="1"/>
    <xf numFmtId="0" fontId="7" fillId="8" borderId="4" xfId="2" applyFill="1" applyBorder="1"/>
    <xf numFmtId="0" fontId="7" fillId="8" borderId="5" xfId="2" applyFill="1" applyBorder="1"/>
    <xf numFmtId="0" fontId="7" fillId="9" borderId="6" xfId="2" applyFill="1" applyBorder="1"/>
    <xf numFmtId="8" fontId="7" fillId="9" borderId="7" xfId="2" applyNumberFormat="1" applyFill="1" applyBorder="1"/>
    <xf numFmtId="0" fontId="7" fillId="9" borderId="8" xfId="2" applyFill="1" applyBorder="1" applyAlignment="1">
      <alignment horizontal="left" indent="1"/>
    </xf>
    <xf numFmtId="0" fontId="7" fillId="8" borderId="6" xfId="2" applyFill="1" applyBorder="1"/>
    <xf numFmtId="8" fontId="7" fillId="8" borderId="7" xfId="2" applyNumberFormat="1" applyFill="1" applyBorder="1"/>
    <xf numFmtId="0" fontId="7" fillId="8" borderId="8" xfId="2" applyFill="1" applyBorder="1" applyAlignment="1">
      <alignment horizontal="left" indent="1"/>
    </xf>
    <xf numFmtId="38" fontId="7" fillId="9" borderId="7" xfId="2" applyNumberFormat="1" applyFill="1" applyBorder="1"/>
    <xf numFmtId="38" fontId="7" fillId="8" borderId="7" xfId="2" applyNumberFormat="1" applyFill="1" applyBorder="1"/>
    <xf numFmtId="9" fontId="7" fillId="8" borderId="7" xfId="2" applyNumberFormat="1" applyFill="1" applyBorder="1"/>
    <xf numFmtId="6" fontId="7" fillId="9" borderId="7" xfId="2" applyNumberFormat="1" applyFill="1" applyBorder="1"/>
    <xf numFmtId="6" fontId="7" fillId="8" borderId="7" xfId="2" applyNumberFormat="1" applyFill="1" applyBorder="1"/>
    <xf numFmtId="0" fontId="7" fillId="10" borderId="9" xfId="2" applyFill="1" applyBorder="1"/>
    <xf numFmtId="0" fontId="7" fillId="10" borderId="10" xfId="2" applyFill="1" applyBorder="1"/>
    <xf numFmtId="0" fontId="8" fillId="10" borderId="11" xfId="2" applyFont="1" applyFill="1" applyBorder="1"/>
    <xf numFmtId="0" fontId="7" fillId="9" borderId="7" xfId="2" applyFill="1" applyBorder="1"/>
    <xf numFmtId="0" fontId="7" fillId="9" borderId="8" xfId="2" applyFill="1" applyBorder="1"/>
    <xf numFmtId="0" fontId="7" fillId="8" borderId="7" xfId="2" applyFill="1" applyBorder="1"/>
    <xf numFmtId="0" fontId="7" fillId="8" borderId="8" xfId="2" applyFill="1" applyBorder="1"/>
    <xf numFmtId="0" fontId="9" fillId="9" borderId="8" xfId="2" applyFont="1" applyFill="1" applyBorder="1" applyAlignment="1">
      <alignment horizontal="left" indent="1"/>
    </xf>
    <xf numFmtId="0" fontId="9" fillId="8" borderId="8" xfId="2" applyFont="1" applyFill="1" applyBorder="1" applyAlignment="1">
      <alignment horizontal="left" indent="1"/>
    </xf>
    <xf numFmtId="0" fontId="8" fillId="10" borderId="11" xfId="2" applyFont="1" applyFill="1" applyBorder="1" applyAlignment="1">
      <alignment horizontal="left"/>
    </xf>
    <xf numFmtId="9" fontId="7" fillId="9" borderId="7" xfId="2" applyNumberFormat="1" applyFill="1" applyBorder="1"/>
    <xf numFmtId="0" fontId="8" fillId="10" borderId="12" xfId="2" applyFont="1" applyFill="1" applyBorder="1"/>
    <xf numFmtId="0" fontId="8" fillId="10" borderId="13" xfId="2" applyFont="1" applyFill="1" applyBorder="1" applyAlignment="1">
      <alignment horizontal="right"/>
    </xf>
    <xf numFmtId="0" fontId="8" fillId="10" borderId="14" xfId="2" applyFont="1" applyFill="1" applyBorder="1"/>
    <xf numFmtId="0" fontId="8" fillId="10" borderId="15" xfId="2" applyFont="1" applyFill="1" applyBorder="1"/>
    <xf numFmtId="0" fontId="8" fillId="10" borderId="16" xfId="2" applyFont="1" applyFill="1" applyBorder="1" applyAlignment="1">
      <alignment horizontal="right"/>
    </xf>
    <xf numFmtId="0" fontId="8" fillId="10" borderId="17" xfId="2" applyFont="1" applyFill="1" applyBorder="1"/>
    <xf numFmtId="0" fontId="6" fillId="3" borderId="1" xfId="0" applyFont="1" applyFill="1" applyBorder="1" applyAlignment="1">
      <alignment horizontal="center"/>
    </xf>
    <xf numFmtId="0" fontId="8" fillId="10" borderId="20" xfId="2" applyFont="1" applyFill="1" applyBorder="1" applyAlignment="1">
      <alignment horizontal="left"/>
    </xf>
    <xf numFmtId="0" fontId="7" fillId="10" borderId="19" xfId="2" applyFill="1" applyBorder="1" applyAlignment="1">
      <alignment horizontal="left"/>
    </xf>
    <xf numFmtId="0" fontId="7" fillId="10" borderId="18" xfId="2" applyFill="1" applyBorder="1" applyAlignment="1">
      <alignment horizontal="left"/>
    </xf>
    <xf numFmtId="0" fontId="8" fillId="10" borderId="8" xfId="2" applyFont="1" applyFill="1" applyBorder="1" applyAlignment="1">
      <alignment horizontal="center"/>
    </xf>
    <xf numFmtId="0" fontId="7" fillId="10" borderId="0" xfId="2" applyFill="1" applyBorder="1" applyAlignment="1">
      <alignment horizontal="center"/>
    </xf>
    <xf numFmtId="0" fontId="7" fillId="10" borderId="6" xfId="2" applyFill="1" applyBorder="1" applyAlignment="1">
      <alignment horizontal="center"/>
    </xf>
  </cellXfs>
  <cellStyles count="3">
    <cellStyle name="Normal" xfId="0" builtinId="0"/>
    <cellStyle name="Normal 4" xfId="2"/>
    <cellStyle name="Percent" xfId="1" builtinId="5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rowe\Downloads\S4%20Financial%20Projections%20Excel%20Spreadsheet%20APRIL%202014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rowe\Downloads\ENT301%20financial%20worksheet%20pack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tf03844975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1-StartingPoint"/>
      <sheetName val="2a-PayrollYear1"/>
      <sheetName val="2b-PayrollYrs1-3"/>
      <sheetName val="3a-SalesForecastYear1"/>
      <sheetName val="3b-SalesForecastYrs1-3"/>
      <sheetName val="4-AdditionalInputs"/>
      <sheetName val="5a-OpExYear1"/>
      <sheetName val="5b-OpExYrs1-3"/>
      <sheetName val="6a-CashFlowYear1"/>
      <sheetName val="6b-CashFlowYrs1-3"/>
      <sheetName val="7a-IncomeStatementYear1"/>
      <sheetName val="7b-IncomeStatementYrs1-3"/>
      <sheetName val="8-BalanceSheet"/>
      <sheetName val="BreakevenAnalysis"/>
      <sheetName val="FinancialRatios"/>
      <sheetName val="DiagnosticTools"/>
      <sheetName val="COGS Calculator"/>
      <sheetName val="Amortization&amp;Depreciation"/>
      <sheetName val="Revision Notes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8">
          <cell r="O18">
            <v>0</v>
          </cell>
        </row>
        <row r="19">
          <cell r="O19">
            <v>0</v>
          </cell>
        </row>
        <row r="24">
          <cell r="O24">
            <v>0</v>
          </cell>
        </row>
        <row r="25">
          <cell r="O25">
            <v>0</v>
          </cell>
        </row>
        <row r="30">
          <cell r="O30">
            <v>0</v>
          </cell>
        </row>
        <row r="31">
          <cell r="O31">
            <v>0</v>
          </cell>
        </row>
        <row r="36">
          <cell r="O36">
            <v>0</v>
          </cell>
        </row>
        <row r="37">
          <cell r="O37">
            <v>0</v>
          </cell>
        </row>
        <row r="42">
          <cell r="O42">
            <v>0</v>
          </cell>
        </row>
        <row r="43">
          <cell r="O43">
            <v>0</v>
          </cell>
        </row>
        <row r="48">
          <cell r="O48">
            <v>0</v>
          </cell>
        </row>
        <row r="49">
          <cell r="O49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</sheetData>
      <sheetData sheetId="5"/>
      <sheetData sheetId="6"/>
      <sheetData sheetId="7"/>
      <sheetData sheetId="8"/>
      <sheetData sheetId="9">
        <row r="33">
          <cell r="N33">
            <v>0</v>
          </cell>
        </row>
      </sheetData>
      <sheetData sheetId="10"/>
      <sheetData sheetId="11"/>
      <sheetData sheetId="12">
        <row r="59">
          <cell r="C59">
            <v>0</v>
          </cell>
          <cell r="E59">
            <v>0</v>
          </cell>
          <cell r="G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Cash Flow Statement"/>
      <sheetName val="Cash Flow Statement (Year 2)"/>
      <sheetName val="Income Statement"/>
      <sheetName val="Income Statement (Year 2)"/>
    </sheetNames>
    <sheetDataSet>
      <sheetData sheetId="0"/>
      <sheetData sheetId="1">
        <row r="4">
          <cell r="B4">
            <v>41821</v>
          </cell>
        </row>
      </sheetData>
      <sheetData sheetId="2"/>
      <sheetData sheetId="3">
        <row r="8">
          <cell r="H8">
            <v>0</v>
          </cell>
        </row>
        <row r="16">
          <cell r="G16">
            <v>0</v>
          </cell>
        </row>
        <row r="18">
          <cell r="H18">
            <v>0</v>
          </cell>
        </row>
        <row r="20">
          <cell r="H20">
            <v>0</v>
          </cell>
        </row>
        <row r="49">
          <cell r="H49">
            <v>0</v>
          </cell>
        </row>
        <row r="51">
          <cell r="H51">
            <v>0</v>
          </cell>
        </row>
        <row r="56">
          <cell r="H56">
            <v>0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clulations"/>
    </sheetNames>
    <sheetDataSet>
      <sheetData sheetId="0" refreshError="1"/>
      <sheetData sheetId="1">
        <row r="6">
          <cell r="E6" t="str">
            <v>Padding</v>
          </cell>
        </row>
        <row r="8">
          <cell r="D8">
            <v>45000</v>
          </cell>
        </row>
        <row r="11">
          <cell r="D11">
            <v>30000</v>
          </cell>
        </row>
        <row r="18">
          <cell r="D18">
            <v>45000</v>
          </cell>
        </row>
        <row r="19">
          <cell r="D19">
            <v>0.08</v>
          </cell>
        </row>
        <row r="20">
          <cell r="D20">
            <v>48600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4" sqref="A4"/>
    </sheetView>
  </sheetViews>
  <sheetFormatPr defaultRowHeight="14.4" x14ac:dyDescent="0.3"/>
  <cols>
    <col min="1" max="1" width="38.33203125" bestFit="1" customWidth="1"/>
  </cols>
  <sheetData>
    <row r="1" spans="1:6" ht="21" x14ac:dyDescent="0.4">
      <c r="A1" s="1" t="s">
        <v>97</v>
      </c>
    </row>
    <row r="2" spans="1:6" x14ac:dyDescent="0.3">
      <c r="A2" t="s">
        <v>96</v>
      </c>
    </row>
    <row r="3" spans="1:6" x14ac:dyDescent="0.3">
      <c r="A3" t="s">
        <v>0</v>
      </c>
    </row>
    <row r="4" spans="1:6" x14ac:dyDescent="0.3">
      <c r="A4" t="s">
        <v>86</v>
      </c>
    </row>
    <row r="5" spans="1:6" x14ac:dyDescent="0.3">
      <c r="A5" t="s">
        <v>1</v>
      </c>
    </row>
    <row r="6" spans="1:6" x14ac:dyDescent="0.3">
      <c r="B6" s="2" t="s">
        <v>18</v>
      </c>
      <c r="C6" s="2" t="s">
        <v>82</v>
      </c>
      <c r="D6" s="2" t="s">
        <v>83</v>
      </c>
      <c r="E6" s="2" t="s">
        <v>84</v>
      </c>
      <c r="F6" s="2" t="s">
        <v>85</v>
      </c>
    </row>
    <row r="8" spans="1:6" x14ac:dyDescent="0.3">
      <c r="A8" s="3" t="s">
        <v>2</v>
      </c>
      <c r="B8" s="4">
        <v>1</v>
      </c>
      <c r="C8" s="4">
        <v>1</v>
      </c>
      <c r="D8" s="4">
        <v>1</v>
      </c>
      <c r="E8" s="4">
        <v>1</v>
      </c>
      <c r="F8" s="4">
        <v>1</v>
      </c>
    </row>
    <row r="10" spans="1:6" x14ac:dyDescent="0.3">
      <c r="A10" s="3" t="s">
        <v>3</v>
      </c>
      <c r="B10" s="4">
        <v>1</v>
      </c>
      <c r="C10" s="4">
        <v>1</v>
      </c>
      <c r="D10" s="4">
        <v>1</v>
      </c>
      <c r="E10" s="4">
        <v>1</v>
      </c>
      <c r="F10" s="4">
        <v>1</v>
      </c>
    </row>
    <row r="11" spans="1:6" x14ac:dyDescent="0.3">
      <c r="A11" s="22" t="s">
        <v>4</v>
      </c>
      <c r="B11" s="23">
        <f>B10/B8</f>
        <v>1</v>
      </c>
      <c r="C11" s="23">
        <f t="shared" ref="C11:F11" si="0">C10/C8</f>
        <v>1</v>
      </c>
      <c r="D11" s="23">
        <f t="shared" si="0"/>
        <v>1</v>
      </c>
      <c r="E11" s="23">
        <f t="shared" si="0"/>
        <v>1</v>
      </c>
      <c r="F11" s="23">
        <f t="shared" si="0"/>
        <v>1</v>
      </c>
    </row>
    <row r="13" spans="1:6" x14ac:dyDescent="0.3">
      <c r="A13" s="3" t="s">
        <v>5</v>
      </c>
      <c r="B13" s="4">
        <f>B8-B10</f>
        <v>0</v>
      </c>
      <c r="C13" s="4">
        <f t="shared" ref="C13:F13" si="1">C8-C10</f>
        <v>0</v>
      </c>
      <c r="D13" s="4">
        <f t="shared" si="1"/>
        <v>0</v>
      </c>
      <c r="E13" s="4">
        <f t="shared" si="1"/>
        <v>0</v>
      </c>
      <c r="F13" s="4">
        <f t="shared" si="1"/>
        <v>0</v>
      </c>
    </row>
    <row r="14" spans="1:6" x14ac:dyDescent="0.3">
      <c r="A14" s="22" t="s">
        <v>4</v>
      </c>
      <c r="B14" s="24">
        <f>B13/B8</f>
        <v>0</v>
      </c>
      <c r="C14" s="24">
        <f t="shared" ref="C14:F14" si="2">C13/C8</f>
        <v>0</v>
      </c>
      <c r="D14" s="24">
        <f t="shared" si="2"/>
        <v>0</v>
      </c>
      <c r="E14" s="24">
        <f t="shared" si="2"/>
        <v>0</v>
      </c>
      <c r="F14" s="24">
        <f t="shared" si="2"/>
        <v>0</v>
      </c>
    </row>
    <row r="16" spans="1:6" x14ac:dyDescent="0.3">
      <c r="A16" s="3" t="s">
        <v>6</v>
      </c>
    </row>
    <row r="17" spans="1:7" x14ac:dyDescent="0.3">
      <c r="A17" t="s">
        <v>7</v>
      </c>
    </row>
    <row r="18" spans="1:7" x14ac:dyDescent="0.3">
      <c r="A18" t="s">
        <v>8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7" x14ac:dyDescent="0.3">
      <c r="A19" t="s">
        <v>9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7" x14ac:dyDescent="0.3">
      <c r="A20" t="s">
        <v>10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7" x14ac:dyDescent="0.3">
      <c r="A21" t="s">
        <v>4</v>
      </c>
      <c r="B21" s="5">
        <v>0</v>
      </c>
      <c r="C21" s="10">
        <v>0</v>
      </c>
      <c r="D21" s="10">
        <v>0</v>
      </c>
      <c r="E21" s="10">
        <v>0</v>
      </c>
      <c r="F21" s="10">
        <v>0</v>
      </c>
      <c r="G21" s="10"/>
    </row>
    <row r="23" spans="1:7" x14ac:dyDescent="0.3">
      <c r="A23" s="20" t="s">
        <v>11</v>
      </c>
      <c r="B23" s="21">
        <f>B13-B20</f>
        <v>0</v>
      </c>
      <c r="C23" s="21">
        <f t="shared" ref="C23:F23" si="3">C13-C20</f>
        <v>0</v>
      </c>
      <c r="D23" s="21">
        <f t="shared" si="3"/>
        <v>0</v>
      </c>
      <c r="E23" s="21">
        <f t="shared" si="3"/>
        <v>0</v>
      </c>
      <c r="F23" s="21">
        <f t="shared" si="3"/>
        <v>0</v>
      </c>
    </row>
    <row r="25" spans="1:7" x14ac:dyDescent="0.3">
      <c r="A25" s="3" t="s">
        <v>12</v>
      </c>
      <c r="B25">
        <v>0</v>
      </c>
      <c r="C25">
        <v>0</v>
      </c>
      <c r="D25">
        <v>0</v>
      </c>
      <c r="E25">
        <v>0</v>
      </c>
      <c r="F25">
        <v>0</v>
      </c>
    </row>
    <row r="27" spans="1:7" x14ac:dyDescent="0.3">
      <c r="A27" s="20" t="s">
        <v>13</v>
      </c>
      <c r="B27" s="21">
        <f>B23+B25</f>
        <v>0</v>
      </c>
      <c r="C27" s="21">
        <f t="shared" ref="C27:F27" si="4">C23+C25</f>
        <v>0</v>
      </c>
      <c r="D27" s="21">
        <f t="shared" si="4"/>
        <v>0</v>
      </c>
      <c r="E27" s="21">
        <f t="shared" si="4"/>
        <v>0</v>
      </c>
      <c r="F27" s="21">
        <f t="shared" si="4"/>
        <v>0</v>
      </c>
    </row>
    <row r="29" spans="1:7" x14ac:dyDescent="0.3">
      <c r="A29" s="3" t="s">
        <v>14</v>
      </c>
      <c r="B29">
        <v>0</v>
      </c>
      <c r="C29">
        <v>0</v>
      </c>
      <c r="D29">
        <v>0</v>
      </c>
      <c r="E29">
        <v>0</v>
      </c>
      <c r="F29">
        <v>0</v>
      </c>
    </row>
    <row r="31" spans="1:7" x14ac:dyDescent="0.3">
      <c r="A31" s="20" t="s">
        <v>15</v>
      </c>
      <c r="B31" s="21">
        <f>B27+B29</f>
        <v>0</v>
      </c>
      <c r="C31" s="21">
        <f t="shared" ref="C31:F31" si="5">C27+C29</f>
        <v>0</v>
      </c>
      <c r="D31" s="21">
        <f t="shared" si="5"/>
        <v>0</v>
      </c>
      <c r="E31" s="21">
        <f t="shared" si="5"/>
        <v>0</v>
      </c>
      <c r="F31" s="21">
        <f t="shared" si="5"/>
        <v>0</v>
      </c>
    </row>
    <row r="33" spans="1:6" x14ac:dyDescent="0.3">
      <c r="A33" s="3" t="s">
        <v>16</v>
      </c>
      <c r="B33">
        <v>0</v>
      </c>
      <c r="C33">
        <v>0</v>
      </c>
      <c r="D33">
        <v>0</v>
      </c>
      <c r="E33">
        <v>0</v>
      </c>
      <c r="F33">
        <v>0</v>
      </c>
    </row>
    <row r="35" spans="1:6" x14ac:dyDescent="0.3">
      <c r="A35" s="20" t="s">
        <v>17</v>
      </c>
      <c r="B35" s="21">
        <f>B31+B33</f>
        <v>0</v>
      </c>
      <c r="C35" s="21">
        <f t="shared" ref="C35:F35" si="6">C31+C33</f>
        <v>0</v>
      </c>
      <c r="D35" s="21">
        <f t="shared" si="6"/>
        <v>0</v>
      </c>
      <c r="E35" s="21">
        <f t="shared" si="6"/>
        <v>0</v>
      </c>
      <c r="F35" s="21">
        <f t="shared" si="6"/>
        <v>0</v>
      </c>
    </row>
    <row r="36" spans="1:6" x14ac:dyDescent="0.3">
      <c r="A36" s="22" t="s">
        <v>4</v>
      </c>
      <c r="B36" s="22">
        <f>B35/B8</f>
        <v>0</v>
      </c>
      <c r="C36" s="22">
        <f t="shared" ref="C36:F36" si="7">C35/C8</f>
        <v>0</v>
      </c>
      <c r="D36" s="22">
        <f t="shared" si="7"/>
        <v>0</v>
      </c>
      <c r="E36" s="22">
        <f t="shared" si="7"/>
        <v>0</v>
      </c>
      <c r="F36" s="22">
        <f t="shared" si="7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workbookViewId="0">
      <selection activeCell="B70" sqref="B70"/>
    </sheetView>
  </sheetViews>
  <sheetFormatPr defaultRowHeight="14.4" x14ac:dyDescent="0.3"/>
  <cols>
    <col min="1" max="1" width="47.109375" bestFit="1" customWidth="1"/>
    <col min="15" max="15" width="11.6640625" bestFit="1" customWidth="1"/>
  </cols>
  <sheetData>
    <row r="1" spans="1:16" ht="23.4" x14ac:dyDescent="0.45">
      <c r="A1" s="8" t="s">
        <v>97</v>
      </c>
    </row>
    <row r="2" spans="1:16" x14ac:dyDescent="0.3">
      <c r="A2" t="s">
        <v>96</v>
      </c>
    </row>
    <row r="3" spans="1:16" x14ac:dyDescent="0.3">
      <c r="A3" t="s">
        <v>39</v>
      </c>
    </row>
    <row r="4" spans="1:16" x14ac:dyDescent="0.3">
      <c r="A4" t="s">
        <v>40</v>
      </c>
    </row>
    <row r="7" spans="1:16" x14ac:dyDescent="0.3">
      <c r="A7" s="3" t="s">
        <v>41</v>
      </c>
      <c r="P7" t="s">
        <v>18</v>
      </c>
    </row>
    <row r="8" spans="1:16" x14ac:dyDescent="0.3">
      <c r="A8" t="s">
        <v>40</v>
      </c>
      <c r="O8" t="s">
        <v>67</v>
      </c>
      <c r="P8" t="s">
        <v>68</v>
      </c>
    </row>
    <row r="9" spans="1:16" x14ac:dyDescent="0.3">
      <c r="B9" s="2" t="s">
        <v>69</v>
      </c>
      <c r="C9" s="2" t="s">
        <v>70</v>
      </c>
      <c r="D9" s="2" t="s">
        <v>71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76</v>
      </c>
      <c r="J9" s="2" t="s">
        <v>77</v>
      </c>
      <c r="K9" s="2" t="s">
        <v>78</v>
      </c>
      <c r="L9" s="2" t="s">
        <v>79</v>
      </c>
      <c r="M9" s="2" t="s">
        <v>80</v>
      </c>
      <c r="N9" s="2" t="s">
        <v>18</v>
      </c>
      <c r="O9" s="2" t="s">
        <v>81</v>
      </c>
    </row>
    <row r="10" spans="1:16" x14ac:dyDescent="0.3">
      <c r="A10" s="3" t="s">
        <v>42</v>
      </c>
    </row>
    <row r="11" spans="1:16" x14ac:dyDescent="0.3">
      <c r="A11" t="s">
        <v>43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3">
        <f>SUM(B11:M11)</f>
        <v>0</v>
      </c>
      <c r="O11" s="14">
        <v>0</v>
      </c>
    </row>
    <row r="12" spans="1:16" x14ac:dyDescent="0.3">
      <c r="A12" t="s">
        <v>44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3">
        <f>SUM(B12:M12)</f>
        <v>0</v>
      </c>
      <c r="O12" s="14">
        <v>0</v>
      </c>
    </row>
    <row r="13" spans="1:16" x14ac:dyDescent="0.3">
      <c r="A13" s="3" t="s">
        <v>45</v>
      </c>
      <c r="N13" s="13"/>
      <c r="O13" s="14"/>
    </row>
    <row r="14" spans="1:16" x14ac:dyDescent="0.3">
      <c r="A14" t="s">
        <v>46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3">
        <f>SUM(B14:M14)</f>
        <v>0</v>
      </c>
      <c r="O14" s="14">
        <v>0</v>
      </c>
    </row>
    <row r="15" spans="1:16" x14ac:dyDescent="0.3">
      <c r="A15" t="s">
        <v>47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3">
        <f>SUM(B15:M15)</f>
        <v>0</v>
      </c>
      <c r="O15" s="14">
        <v>0</v>
      </c>
    </row>
    <row r="16" spans="1:16" x14ac:dyDescent="0.3">
      <c r="A16" t="s">
        <v>48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3">
        <f>SUM(B16:M16)</f>
        <v>0</v>
      </c>
      <c r="O16" s="14">
        <v>0</v>
      </c>
    </row>
    <row r="17" spans="1:15" x14ac:dyDescent="0.3">
      <c r="A17" t="s">
        <v>49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3">
        <f>SUM(B17:M17)</f>
        <v>0</v>
      </c>
      <c r="O17" s="14">
        <v>0</v>
      </c>
    </row>
    <row r="18" spans="1:15" x14ac:dyDescent="0.3">
      <c r="A18" t="s">
        <v>50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3">
        <f>SUM(B18:M18)</f>
        <v>0</v>
      </c>
      <c r="O18" s="14">
        <v>0</v>
      </c>
    </row>
    <row r="19" spans="1:15" x14ac:dyDescent="0.3">
      <c r="A19" t="s">
        <v>51</v>
      </c>
      <c r="B19" s="13">
        <f>SUM(B11:B18)</f>
        <v>0</v>
      </c>
      <c r="C19" s="13">
        <f t="shared" ref="C19:M19" si="0">SUM(C11:C18)</f>
        <v>0</v>
      </c>
      <c r="D19" s="13">
        <f t="shared" si="0"/>
        <v>0</v>
      </c>
      <c r="E19" s="13">
        <f t="shared" si="0"/>
        <v>0</v>
      </c>
      <c r="F19" s="13">
        <f t="shared" si="0"/>
        <v>0</v>
      </c>
      <c r="G19" s="13">
        <f t="shared" si="0"/>
        <v>0</v>
      </c>
      <c r="H19" s="13">
        <f t="shared" si="0"/>
        <v>0</v>
      </c>
      <c r="I19" s="13">
        <f t="shared" si="0"/>
        <v>0</v>
      </c>
      <c r="J19" s="13">
        <f t="shared" si="0"/>
        <v>0</v>
      </c>
      <c r="K19" s="13">
        <f t="shared" si="0"/>
        <v>0</v>
      </c>
      <c r="L19" s="13">
        <f t="shared" si="0"/>
        <v>0</v>
      </c>
      <c r="M19" s="13">
        <f t="shared" si="0"/>
        <v>0</v>
      </c>
      <c r="N19" s="13">
        <f>SUM(N11:N18)</f>
        <v>0</v>
      </c>
      <c r="O19" s="14">
        <v>0</v>
      </c>
    </row>
    <row r="21" spans="1:15" x14ac:dyDescent="0.3">
      <c r="A21" s="3" t="s">
        <v>52</v>
      </c>
    </row>
    <row r="22" spans="1:15" x14ac:dyDescent="0.3">
      <c r="A22" t="s">
        <v>53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9">
        <v>0</v>
      </c>
      <c r="O22" s="12">
        <v>0</v>
      </c>
    </row>
    <row r="23" spans="1:15" x14ac:dyDescent="0.3">
      <c r="A23" t="s">
        <v>54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9">
        <v>0</v>
      </c>
      <c r="O23" s="12">
        <v>0</v>
      </c>
    </row>
    <row r="24" spans="1:15" x14ac:dyDescent="0.3">
      <c r="A24" t="s">
        <v>55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2">
        <v>0</v>
      </c>
    </row>
    <row r="26" spans="1:15" x14ac:dyDescent="0.3">
      <c r="A26" s="3" t="s">
        <v>56</v>
      </c>
    </row>
    <row r="27" spans="1:15" x14ac:dyDescent="0.3">
      <c r="A27" t="s">
        <v>57</v>
      </c>
      <c r="B27" s="12">
        <v>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>
        <v>0</v>
      </c>
      <c r="N27" s="9">
        <v>0</v>
      </c>
      <c r="O27" s="12">
        <v>0</v>
      </c>
    </row>
    <row r="28" spans="1:15" x14ac:dyDescent="0.3">
      <c r="A28" t="s">
        <v>58</v>
      </c>
      <c r="B28" s="12">
        <v>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>
        <v>0</v>
      </c>
      <c r="N28" s="9">
        <v>0</v>
      </c>
      <c r="O28" s="12">
        <v>0</v>
      </c>
    </row>
    <row r="29" spans="1:15" x14ac:dyDescent="0.3">
      <c r="A29" t="s">
        <v>59</v>
      </c>
      <c r="B29" s="12">
        <v>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>
        <v>0</v>
      </c>
      <c r="N29" s="9">
        <v>0</v>
      </c>
      <c r="O29" s="12">
        <v>0</v>
      </c>
    </row>
    <row r="30" spans="1:15" x14ac:dyDescent="0.3">
      <c r="A30" t="s">
        <v>60</v>
      </c>
      <c r="B30" s="12">
        <v>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>
        <v>0</v>
      </c>
      <c r="N30" s="9">
        <v>0</v>
      </c>
      <c r="O30" s="12">
        <v>0</v>
      </c>
    </row>
    <row r="31" spans="1:15" x14ac:dyDescent="0.3">
      <c r="A31" t="s">
        <v>61</v>
      </c>
      <c r="B31" s="12">
        <v>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>
        <v>0</v>
      </c>
      <c r="N31" s="9">
        <v>0</v>
      </c>
      <c r="O31" s="12">
        <v>0</v>
      </c>
    </row>
    <row r="32" spans="1:15" x14ac:dyDescent="0.3">
      <c r="A32" t="s">
        <v>62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>
        <v>0</v>
      </c>
      <c r="N32" s="9">
        <v>0</v>
      </c>
      <c r="O32" s="12">
        <v>0</v>
      </c>
    </row>
    <row r="33" spans="1:25" x14ac:dyDescent="0.3">
      <c r="A33" s="3" t="s">
        <v>63</v>
      </c>
      <c r="B33" s="9">
        <f>SUM(B27:B32)</f>
        <v>0</v>
      </c>
      <c r="C33" s="9">
        <f t="shared" ref="C33:M33" si="1">SUM(C27:C32)</f>
        <v>0</v>
      </c>
      <c r="D33" s="9">
        <f t="shared" si="1"/>
        <v>0</v>
      </c>
      <c r="E33" s="9">
        <f t="shared" si="1"/>
        <v>0</v>
      </c>
      <c r="F33" s="9">
        <f t="shared" si="1"/>
        <v>0</v>
      </c>
      <c r="G33" s="9">
        <f t="shared" si="1"/>
        <v>0</v>
      </c>
      <c r="H33" s="9">
        <f t="shared" si="1"/>
        <v>0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9">
        <v>0</v>
      </c>
      <c r="O33" s="12">
        <v>0</v>
      </c>
    </row>
    <row r="35" spans="1:25" x14ac:dyDescent="0.3">
      <c r="A35" s="3" t="s">
        <v>64</v>
      </c>
      <c r="B35" s="13">
        <f>B19+B24+B33</f>
        <v>0</v>
      </c>
      <c r="C35" s="13">
        <f t="shared" ref="C35:M35" si="2">C19+C24+C33</f>
        <v>0</v>
      </c>
      <c r="D35" s="13">
        <f t="shared" si="2"/>
        <v>0</v>
      </c>
      <c r="E35" s="13">
        <f t="shared" si="2"/>
        <v>0</v>
      </c>
      <c r="F35" s="13">
        <f t="shared" si="2"/>
        <v>0</v>
      </c>
      <c r="G35" s="13">
        <f t="shared" si="2"/>
        <v>0</v>
      </c>
      <c r="H35" s="13">
        <f t="shared" si="2"/>
        <v>0</v>
      </c>
      <c r="I35" s="13">
        <f t="shared" si="2"/>
        <v>0</v>
      </c>
      <c r="J35" s="13">
        <f t="shared" si="2"/>
        <v>0</v>
      </c>
      <c r="K35" s="13">
        <f t="shared" si="2"/>
        <v>0</v>
      </c>
      <c r="L35" s="13">
        <f t="shared" si="2"/>
        <v>0</v>
      </c>
      <c r="M35" s="13">
        <f t="shared" si="2"/>
        <v>0</v>
      </c>
      <c r="N35" s="13"/>
      <c r="O35" s="13"/>
    </row>
    <row r="37" spans="1:25" x14ac:dyDescent="0.3">
      <c r="A37" s="3" t="s">
        <v>65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</row>
    <row r="38" spans="1:25" x14ac:dyDescent="0.3">
      <c r="A38" s="3" t="s">
        <v>66</v>
      </c>
      <c r="B38" s="12">
        <f>B37+B35</f>
        <v>0</v>
      </c>
      <c r="C38" s="12">
        <f t="shared" ref="C38:M38" si="3">C37+C35</f>
        <v>0</v>
      </c>
      <c r="D38" s="12">
        <f t="shared" si="3"/>
        <v>0</v>
      </c>
      <c r="E38" s="12">
        <f t="shared" si="3"/>
        <v>0</v>
      </c>
      <c r="F38" s="12">
        <f t="shared" si="3"/>
        <v>0</v>
      </c>
      <c r="G38" s="12">
        <f t="shared" si="3"/>
        <v>0</v>
      </c>
      <c r="H38" s="12">
        <f t="shared" si="3"/>
        <v>0</v>
      </c>
      <c r="I38" s="12">
        <f t="shared" si="3"/>
        <v>0</v>
      </c>
      <c r="J38" s="12">
        <f t="shared" si="3"/>
        <v>0</v>
      </c>
      <c r="K38" s="12">
        <f t="shared" si="3"/>
        <v>0</v>
      </c>
      <c r="L38" s="12">
        <f t="shared" si="3"/>
        <v>0</v>
      </c>
      <c r="M38" s="12">
        <f t="shared" si="3"/>
        <v>0</v>
      </c>
      <c r="V38" s="11" t="s">
        <v>82</v>
      </c>
      <c r="W38" s="11" t="s">
        <v>83</v>
      </c>
      <c r="X38" s="11" t="s">
        <v>84</v>
      </c>
      <c r="Y38" s="11" t="s">
        <v>85</v>
      </c>
    </row>
    <row r="39" spans="1:25" x14ac:dyDescent="0.3">
      <c r="V39" s="11" t="s">
        <v>68</v>
      </c>
      <c r="W39" s="11" t="s">
        <v>68</v>
      </c>
      <c r="X39" s="11" t="s">
        <v>68</v>
      </c>
      <c r="Y39" s="11" t="s">
        <v>68</v>
      </c>
    </row>
    <row r="40" spans="1:25" x14ac:dyDescent="0.3">
      <c r="V40" s="11" t="s">
        <v>81</v>
      </c>
      <c r="W40" s="11" t="s">
        <v>81</v>
      </c>
      <c r="X40" s="11" t="s">
        <v>81</v>
      </c>
      <c r="Y40" s="11" t="s">
        <v>81</v>
      </c>
    </row>
    <row r="41" spans="1:25" x14ac:dyDescent="0.3">
      <c r="B41" s="58" t="s">
        <v>82</v>
      </c>
      <c r="C41" s="58"/>
      <c r="D41" s="58"/>
      <c r="E41" s="58"/>
      <c r="F41" s="58"/>
      <c r="G41" s="58" t="s">
        <v>83</v>
      </c>
      <c r="H41" s="58"/>
      <c r="I41" s="58"/>
      <c r="J41" s="58"/>
      <c r="K41" s="58"/>
      <c r="L41" s="58" t="s">
        <v>84</v>
      </c>
      <c r="M41" s="58"/>
      <c r="N41" s="58"/>
      <c r="O41" s="58"/>
      <c r="P41" s="58"/>
      <c r="Q41" s="58" t="s">
        <v>85</v>
      </c>
      <c r="R41" s="58"/>
      <c r="S41" s="58"/>
      <c r="T41" s="58"/>
      <c r="U41" s="58"/>
      <c r="V41" s="11"/>
      <c r="W41" s="11"/>
      <c r="X41" s="11"/>
      <c r="Y41" s="11"/>
    </row>
    <row r="42" spans="1:25" x14ac:dyDescent="0.3">
      <c r="B42" t="s">
        <v>87</v>
      </c>
      <c r="C42" t="s">
        <v>88</v>
      </c>
      <c r="D42" t="s">
        <v>89</v>
      </c>
      <c r="E42" t="s">
        <v>90</v>
      </c>
      <c r="F42" t="s">
        <v>91</v>
      </c>
      <c r="G42" t="s">
        <v>87</v>
      </c>
      <c r="H42" t="s">
        <v>92</v>
      </c>
      <c r="I42" t="s">
        <v>93</v>
      </c>
      <c r="J42" t="s">
        <v>94</v>
      </c>
      <c r="K42" t="s">
        <v>91</v>
      </c>
      <c r="L42" t="s">
        <v>87</v>
      </c>
      <c r="M42" t="s">
        <v>92</v>
      </c>
      <c r="N42" t="s">
        <v>93</v>
      </c>
      <c r="O42" t="s">
        <v>94</v>
      </c>
      <c r="P42" t="s">
        <v>91</v>
      </c>
      <c r="Q42" t="s">
        <v>87</v>
      </c>
      <c r="R42" t="s">
        <v>92</v>
      </c>
      <c r="S42" t="s">
        <v>93</v>
      </c>
      <c r="T42" t="s">
        <v>94</v>
      </c>
      <c r="U42" t="s">
        <v>91</v>
      </c>
      <c r="V42" s="12"/>
      <c r="W42" s="12"/>
      <c r="X42" s="12"/>
      <c r="Y42" s="12"/>
    </row>
    <row r="43" spans="1:25" x14ac:dyDescent="0.3">
      <c r="A43" s="3" t="s">
        <v>42</v>
      </c>
      <c r="V43" s="12"/>
      <c r="W43" s="12"/>
      <c r="X43" s="12"/>
      <c r="Y43" s="12"/>
    </row>
    <row r="44" spans="1:25" x14ac:dyDescent="0.3">
      <c r="A44" t="s">
        <v>43</v>
      </c>
      <c r="B44" s="12">
        <v>0</v>
      </c>
      <c r="C44" s="12">
        <v>0</v>
      </c>
      <c r="D44" s="12">
        <v>0</v>
      </c>
      <c r="E44" s="12">
        <v>0</v>
      </c>
      <c r="F44" s="13">
        <f>B44+C44+D44+E44</f>
        <v>0</v>
      </c>
      <c r="G44" s="12">
        <v>0</v>
      </c>
      <c r="H44" s="12">
        <v>0</v>
      </c>
      <c r="I44" s="12">
        <v>0</v>
      </c>
      <c r="J44" s="12">
        <v>0</v>
      </c>
      <c r="K44" s="13">
        <f>G44+H44+I44+J44</f>
        <v>0</v>
      </c>
      <c r="L44" s="12">
        <v>0</v>
      </c>
      <c r="M44" s="12">
        <v>0</v>
      </c>
      <c r="N44" s="12">
        <v>0</v>
      </c>
      <c r="O44" s="12">
        <v>0</v>
      </c>
      <c r="P44" s="13">
        <f>L44+M44+N44+O44</f>
        <v>0</v>
      </c>
      <c r="Q44" s="12">
        <v>0</v>
      </c>
      <c r="R44" s="12">
        <v>0</v>
      </c>
      <c r="S44" s="12">
        <v>0</v>
      </c>
      <c r="T44" s="12">
        <v>0</v>
      </c>
      <c r="U44" s="13">
        <f>Q44+R44+S44+T44</f>
        <v>0</v>
      </c>
      <c r="V44" s="12">
        <v>1320</v>
      </c>
      <c r="W44" s="12">
        <v>2300</v>
      </c>
      <c r="X44" s="12">
        <v>3050</v>
      </c>
      <c r="Y44" s="12">
        <v>4350</v>
      </c>
    </row>
    <row r="45" spans="1:25" x14ac:dyDescent="0.3">
      <c r="A45" t="s">
        <v>44</v>
      </c>
      <c r="B45" s="12">
        <v>0</v>
      </c>
      <c r="C45" s="12">
        <v>0</v>
      </c>
      <c r="D45" s="12">
        <v>0</v>
      </c>
      <c r="E45" s="12">
        <v>0</v>
      </c>
      <c r="F45" s="13">
        <f>B45+C45+D45+E45</f>
        <v>0</v>
      </c>
      <c r="G45" s="12">
        <v>0</v>
      </c>
      <c r="H45" s="12">
        <v>0</v>
      </c>
      <c r="I45" s="12">
        <v>0</v>
      </c>
      <c r="J45" s="12">
        <v>0</v>
      </c>
      <c r="K45" s="13">
        <f t="shared" ref="K45:K52" si="4">G45+H45+I45+J45</f>
        <v>0</v>
      </c>
      <c r="L45" s="12">
        <v>0</v>
      </c>
      <c r="M45" s="12">
        <v>0</v>
      </c>
      <c r="N45" s="12">
        <v>0</v>
      </c>
      <c r="O45" s="12">
        <v>0</v>
      </c>
      <c r="P45" s="13">
        <f t="shared" ref="P45:P52" si="5">L45+M45+N45+O45</f>
        <v>0</v>
      </c>
      <c r="Q45" s="12">
        <v>0</v>
      </c>
      <c r="R45" s="12">
        <v>0</v>
      </c>
      <c r="S45" s="12">
        <v>0</v>
      </c>
      <c r="T45" s="12">
        <v>0</v>
      </c>
      <c r="U45" s="13">
        <f t="shared" ref="U45:U52" si="6">Q45+R45+S45+T45</f>
        <v>0</v>
      </c>
      <c r="V45" s="12">
        <v>500</v>
      </c>
      <c r="W45" s="12">
        <v>1650</v>
      </c>
      <c r="X45" s="12">
        <v>2130</v>
      </c>
      <c r="Y45" s="12">
        <v>3370</v>
      </c>
    </row>
    <row r="46" spans="1:25" x14ac:dyDescent="0.3">
      <c r="A46" s="3" t="s">
        <v>45</v>
      </c>
      <c r="B46" s="12"/>
      <c r="C46" s="12"/>
      <c r="D46" s="12"/>
      <c r="E46" s="12"/>
      <c r="F46" s="13"/>
      <c r="G46" s="12"/>
      <c r="H46" s="12"/>
      <c r="I46" s="12"/>
      <c r="J46" s="12"/>
      <c r="K46" s="13"/>
      <c r="L46" s="12"/>
      <c r="M46" s="12"/>
      <c r="N46" s="12"/>
      <c r="O46" s="12"/>
      <c r="P46" s="13"/>
      <c r="Q46" s="12"/>
      <c r="R46" s="12"/>
      <c r="S46" s="12"/>
      <c r="T46" s="12"/>
      <c r="U46" s="13"/>
      <c r="V46" s="12"/>
      <c r="W46" s="12"/>
      <c r="X46" s="12"/>
      <c r="Y46" s="12"/>
    </row>
    <row r="47" spans="1:25" x14ac:dyDescent="0.3">
      <c r="A47" t="s">
        <v>46</v>
      </c>
      <c r="B47" s="12">
        <v>0</v>
      </c>
      <c r="C47" s="12">
        <v>0</v>
      </c>
      <c r="D47" s="12">
        <v>0</v>
      </c>
      <c r="E47" s="12">
        <v>0</v>
      </c>
      <c r="F47" s="13">
        <f>B47+C47+D47+E47</f>
        <v>0</v>
      </c>
      <c r="G47" s="12">
        <v>0</v>
      </c>
      <c r="H47" s="12">
        <v>0</v>
      </c>
      <c r="I47" s="12">
        <v>0</v>
      </c>
      <c r="J47" s="12">
        <v>0</v>
      </c>
      <c r="K47" s="13">
        <f t="shared" si="4"/>
        <v>0</v>
      </c>
      <c r="L47" s="12">
        <v>0</v>
      </c>
      <c r="M47" s="12">
        <v>0</v>
      </c>
      <c r="N47" s="12">
        <v>0</v>
      </c>
      <c r="O47" s="12">
        <v>0</v>
      </c>
      <c r="P47" s="13">
        <f t="shared" si="5"/>
        <v>0</v>
      </c>
      <c r="Q47" s="12">
        <v>0</v>
      </c>
      <c r="R47" s="12">
        <v>0</v>
      </c>
      <c r="S47" s="12">
        <v>0</v>
      </c>
      <c r="T47" s="12">
        <v>0</v>
      </c>
      <c r="U47" s="13">
        <f t="shared" si="6"/>
        <v>0</v>
      </c>
      <c r="V47" s="12">
        <v>0</v>
      </c>
      <c r="W47" s="12">
        <v>-450</v>
      </c>
      <c r="X47" s="12">
        <v>-300</v>
      </c>
      <c r="Y47" s="12">
        <v>500</v>
      </c>
    </row>
    <row r="48" spans="1:25" x14ac:dyDescent="0.3">
      <c r="A48" t="s">
        <v>47</v>
      </c>
      <c r="B48" s="12">
        <v>0</v>
      </c>
      <c r="C48" s="12">
        <v>0</v>
      </c>
      <c r="D48" s="12">
        <v>0</v>
      </c>
      <c r="E48" s="12">
        <v>0</v>
      </c>
      <c r="F48" s="13">
        <f t="shared" ref="F48:F52" si="7">B48+C48+D48+E48</f>
        <v>0</v>
      </c>
      <c r="G48" s="12">
        <v>0</v>
      </c>
      <c r="H48" s="12">
        <v>0</v>
      </c>
      <c r="I48" s="12">
        <v>0</v>
      </c>
      <c r="J48" s="12">
        <v>0</v>
      </c>
      <c r="K48" s="13">
        <f t="shared" si="4"/>
        <v>0</v>
      </c>
      <c r="L48" s="12">
        <v>0</v>
      </c>
      <c r="M48" s="12">
        <v>0</v>
      </c>
      <c r="N48" s="12">
        <v>0</v>
      </c>
      <c r="O48" s="12">
        <v>0</v>
      </c>
      <c r="P48" s="13">
        <f t="shared" si="5"/>
        <v>0</v>
      </c>
      <c r="Q48" s="12">
        <v>0</v>
      </c>
      <c r="R48" s="12">
        <v>0</v>
      </c>
      <c r="S48" s="12">
        <v>0</v>
      </c>
      <c r="T48" s="12">
        <v>0</v>
      </c>
      <c r="U48" s="13">
        <f t="shared" si="6"/>
        <v>0</v>
      </c>
      <c r="V48" s="12">
        <v>-200</v>
      </c>
      <c r="W48" s="12">
        <v>150</v>
      </c>
      <c r="X48" s="12">
        <v>1300</v>
      </c>
      <c r="Y48" s="12">
        <v>1190</v>
      </c>
    </row>
    <row r="49" spans="1:25" x14ac:dyDescent="0.3">
      <c r="A49" t="s">
        <v>48</v>
      </c>
      <c r="B49" s="12">
        <v>0</v>
      </c>
      <c r="C49" s="12">
        <v>0</v>
      </c>
      <c r="D49" s="12">
        <v>0</v>
      </c>
      <c r="E49" s="12">
        <v>0</v>
      </c>
      <c r="F49" s="13">
        <f t="shared" si="7"/>
        <v>0</v>
      </c>
      <c r="G49" s="12">
        <v>0</v>
      </c>
      <c r="H49" s="12">
        <v>0</v>
      </c>
      <c r="I49" s="12">
        <v>0</v>
      </c>
      <c r="J49" s="12">
        <v>0</v>
      </c>
      <c r="K49" s="13">
        <f t="shared" si="4"/>
        <v>0</v>
      </c>
      <c r="L49" s="12">
        <v>0</v>
      </c>
      <c r="M49" s="12">
        <v>0</v>
      </c>
      <c r="N49" s="12">
        <v>0</v>
      </c>
      <c r="O49" s="12">
        <v>0</v>
      </c>
      <c r="P49" s="13">
        <f t="shared" si="5"/>
        <v>0</v>
      </c>
      <c r="Q49" s="12">
        <v>0</v>
      </c>
      <c r="R49" s="12">
        <v>0</v>
      </c>
      <c r="S49" s="12">
        <v>0</v>
      </c>
      <c r="T49" s="12">
        <v>0</v>
      </c>
      <c r="U49" s="13">
        <f t="shared" si="6"/>
        <v>0</v>
      </c>
      <c r="V49" s="12">
        <v>0</v>
      </c>
      <c r="W49" s="12">
        <v>0</v>
      </c>
      <c r="X49" s="12">
        <v>200</v>
      </c>
      <c r="Y49" s="12">
        <v>510</v>
      </c>
    </row>
    <row r="50" spans="1:25" x14ac:dyDescent="0.3">
      <c r="A50" t="s">
        <v>49</v>
      </c>
      <c r="B50" s="12">
        <v>0</v>
      </c>
      <c r="C50" s="12">
        <v>0</v>
      </c>
      <c r="D50" s="12">
        <v>0</v>
      </c>
      <c r="E50" s="12">
        <v>0</v>
      </c>
      <c r="F50" s="13">
        <f t="shared" si="7"/>
        <v>0</v>
      </c>
      <c r="G50" s="12">
        <v>0</v>
      </c>
      <c r="H50" s="12">
        <v>0</v>
      </c>
      <c r="I50" s="12">
        <v>0</v>
      </c>
      <c r="J50" s="12">
        <v>0</v>
      </c>
      <c r="K50" s="13">
        <f t="shared" si="4"/>
        <v>0</v>
      </c>
      <c r="L50" s="12">
        <v>0</v>
      </c>
      <c r="M50" s="12">
        <v>0</v>
      </c>
      <c r="N50" s="12">
        <v>0</v>
      </c>
      <c r="O50" s="12">
        <v>0</v>
      </c>
      <c r="P50" s="13">
        <f t="shared" si="5"/>
        <v>0</v>
      </c>
      <c r="Q50" s="12">
        <v>0</v>
      </c>
      <c r="R50" s="12">
        <v>0</v>
      </c>
      <c r="S50" s="12">
        <v>0</v>
      </c>
      <c r="T50" s="12">
        <v>0</v>
      </c>
      <c r="U50" s="13">
        <f t="shared" si="6"/>
        <v>0</v>
      </c>
      <c r="V50" s="12">
        <v>0</v>
      </c>
      <c r="W50" s="12">
        <v>0</v>
      </c>
      <c r="X50" s="12">
        <v>150</v>
      </c>
      <c r="Y50" s="12">
        <v>100</v>
      </c>
    </row>
    <row r="51" spans="1:25" x14ac:dyDescent="0.3">
      <c r="A51" t="s">
        <v>50</v>
      </c>
      <c r="B51" s="15">
        <v>0</v>
      </c>
      <c r="C51" s="15">
        <v>0</v>
      </c>
      <c r="D51" s="15">
        <v>0</v>
      </c>
      <c r="E51" s="15"/>
      <c r="F51" s="17">
        <f t="shared" si="7"/>
        <v>0</v>
      </c>
      <c r="G51" s="15">
        <v>0</v>
      </c>
      <c r="H51" s="15">
        <v>0</v>
      </c>
      <c r="I51" s="15">
        <v>0</v>
      </c>
      <c r="J51" s="15">
        <v>0</v>
      </c>
      <c r="K51" s="17">
        <f t="shared" si="4"/>
        <v>0</v>
      </c>
      <c r="L51" s="15">
        <v>0</v>
      </c>
      <c r="M51" s="15">
        <v>0</v>
      </c>
      <c r="N51" s="15">
        <v>0</v>
      </c>
      <c r="O51" s="15">
        <v>0</v>
      </c>
      <c r="P51" s="17">
        <f t="shared" si="5"/>
        <v>0</v>
      </c>
      <c r="Q51" s="15">
        <v>0</v>
      </c>
      <c r="R51" s="15">
        <v>0</v>
      </c>
      <c r="S51" s="15">
        <v>0</v>
      </c>
      <c r="T51" s="15">
        <v>0</v>
      </c>
      <c r="U51" s="17">
        <f t="shared" si="6"/>
        <v>0</v>
      </c>
      <c r="V51" s="15">
        <v>230</v>
      </c>
      <c r="W51" s="15">
        <v>450</v>
      </c>
      <c r="X51" s="15">
        <v>0</v>
      </c>
      <c r="Y51" s="15">
        <v>630</v>
      </c>
    </row>
    <row r="52" spans="1:25" x14ac:dyDescent="0.3">
      <c r="A52" t="s">
        <v>51</v>
      </c>
      <c r="B52" s="13">
        <f>B44+B45+B47+B48+B49+B50+B51</f>
        <v>0</v>
      </c>
      <c r="C52" s="13">
        <f t="shared" ref="C52:E52" si="8">C44+C45+C47+C48+C49+C50+C51</f>
        <v>0</v>
      </c>
      <c r="D52" s="13">
        <f t="shared" si="8"/>
        <v>0</v>
      </c>
      <c r="E52" s="13">
        <f t="shared" si="8"/>
        <v>0</v>
      </c>
      <c r="F52" s="13">
        <f t="shared" si="7"/>
        <v>0</v>
      </c>
      <c r="G52" s="13">
        <f>G44+G45+G47+G48+G49+G50+G51</f>
        <v>0</v>
      </c>
      <c r="H52" s="13">
        <f t="shared" ref="H52:J52" si="9">H44+H45+H47+H48+H49+H50+H51</f>
        <v>0</v>
      </c>
      <c r="I52" s="13">
        <f t="shared" si="9"/>
        <v>0</v>
      </c>
      <c r="J52" s="13">
        <f t="shared" si="9"/>
        <v>0</v>
      </c>
      <c r="K52" s="13">
        <f t="shared" si="4"/>
        <v>0</v>
      </c>
      <c r="L52" s="13">
        <f>L44+L45+L47+L48+L49+L50+L51</f>
        <v>0</v>
      </c>
      <c r="M52" s="13">
        <f t="shared" ref="M52:O52" si="10">M44+M45+M47+M48+M49+M50+M51</f>
        <v>0</v>
      </c>
      <c r="N52" s="13">
        <f t="shared" si="10"/>
        <v>0</v>
      </c>
      <c r="O52" s="13">
        <f t="shared" si="10"/>
        <v>0</v>
      </c>
      <c r="P52" s="13">
        <f t="shared" si="5"/>
        <v>0</v>
      </c>
      <c r="Q52" s="13">
        <f>Q44+Q45+Q47+Q48+Q49+Q50+Q51</f>
        <v>0</v>
      </c>
      <c r="R52" s="13">
        <f t="shared" ref="R52:T52" si="11">R44+R45+R47+R48+R49+R50+R51</f>
        <v>0</v>
      </c>
      <c r="S52" s="13">
        <f t="shared" si="11"/>
        <v>0</v>
      </c>
      <c r="T52" s="13">
        <f t="shared" si="11"/>
        <v>0</v>
      </c>
      <c r="U52" s="13">
        <f t="shared" si="6"/>
        <v>0</v>
      </c>
      <c r="V52" s="19">
        <v>1850</v>
      </c>
      <c r="W52" s="19">
        <v>4100</v>
      </c>
      <c r="X52" s="19">
        <v>6530</v>
      </c>
      <c r="Y52" s="19">
        <v>10650</v>
      </c>
    </row>
    <row r="53" spans="1:25" x14ac:dyDescent="0.3">
      <c r="V53" s="12"/>
      <c r="W53" s="12"/>
      <c r="X53" s="12"/>
      <c r="Y53" s="12"/>
    </row>
    <row r="54" spans="1:25" x14ac:dyDescent="0.3">
      <c r="A54" s="3" t="s">
        <v>52</v>
      </c>
      <c r="V54" s="12"/>
      <c r="W54" s="12"/>
      <c r="X54" s="12"/>
      <c r="Y54" s="12"/>
    </row>
    <row r="55" spans="1:25" x14ac:dyDescent="0.3">
      <c r="A55" t="s">
        <v>53</v>
      </c>
      <c r="B55" s="12">
        <v>0</v>
      </c>
      <c r="C55" s="12">
        <v>0</v>
      </c>
      <c r="D55" s="12">
        <v>0</v>
      </c>
      <c r="E55" s="12">
        <v>0</v>
      </c>
      <c r="F55" s="9"/>
      <c r="G55" s="12">
        <v>0</v>
      </c>
      <c r="H55" s="12">
        <v>0</v>
      </c>
      <c r="I55" s="12">
        <v>0</v>
      </c>
      <c r="J55" s="12">
        <v>0</v>
      </c>
      <c r="K55" s="9"/>
      <c r="L55" s="12">
        <v>0</v>
      </c>
      <c r="M55" s="12">
        <v>0</v>
      </c>
      <c r="N55" s="12">
        <v>0</v>
      </c>
      <c r="O55" s="12">
        <v>0</v>
      </c>
      <c r="P55" s="9"/>
      <c r="Q55" s="12">
        <v>0</v>
      </c>
      <c r="R55" s="12">
        <v>0</v>
      </c>
      <c r="S55" s="12">
        <v>0</v>
      </c>
      <c r="T55" s="12">
        <v>0</v>
      </c>
      <c r="V55" s="12"/>
      <c r="W55" s="12"/>
      <c r="X55" s="12"/>
      <c r="Y55" s="12"/>
    </row>
    <row r="56" spans="1:25" x14ac:dyDescent="0.3">
      <c r="A56" t="s">
        <v>54</v>
      </c>
      <c r="B56" s="15">
        <v>0</v>
      </c>
      <c r="C56" s="15">
        <v>0</v>
      </c>
      <c r="D56" s="15">
        <v>0</v>
      </c>
      <c r="E56" s="15">
        <v>0</v>
      </c>
      <c r="F56" s="16"/>
      <c r="G56" s="15">
        <v>0</v>
      </c>
      <c r="H56" s="15">
        <v>0</v>
      </c>
      <c r="I56" s="15">
        <v>0</v>
      </c>
      <c r="J56" s="15">
        <v>0</v>
      </c>
      <c r="K56" s="16"/>
      <c r="L56" s="15">
        <v>0</v>
      </c>
      <c r="M56" s="15">
        <v>0</v>
      </c>
      <c r="N56" s="15">
        <v>0</v>
      </c>
      <c r="O56" s="15">
        <v>0</v>
      </c>
      <c r="P56" s="16"/>
      <c r="Q56" s="15">
        <v>0</v>
      </c>
      <c r="R56" s="15">
        <v>0</v>
      </c>
      <c r="S56" s="15">
        <v>0</v>
      </c>
      <c r="T56" s="15">
        <v>0</v>
      </c>
      <c r="V56" s="12"/>
      <c r="W56" s="12"/>
      <c r="X56" s="12"/>
      <c r="Y56" s="12"/>
    </row>
    <row r="57" spans="1:25" x14ac:dyDescent="0.3">
      <c r="A57" t="s">
        <v>55</v>
      </c>
      <c r="B57" s="9">
        <v>0</v>
      </c>
      <c r="C57" s="9">
        <v>0</v>
      </c>
      <c r="D57" s="9">
        <v>0</v>
      </c>
      <c r="E57" s="9">
        <v>0</v>
      </c>
      <c r="F57" s="9"/>
      <c r="G57" s="9">
        <v>0</v>
      </c>
      <c r="H57" s="9">
        <v>0</v>
      </c>
      <c r="I57" s="9">
        <v>0</v>
      </c>
      <c r="J57" s="9">
        <v>0</v>
      </c>
      <c r="K57" s="9"/>
      <c r="L57" s="9">
        <v>0</v>
      </c>
      <c r="M57" s="9">
        <v>0</v>
      </c>
      <c r="N57" s="9">
        <v>0</v>
      </c>
      <c r="O57" s="9">
        <v>0</v>
      </c>
      <c r="P57" s="9"/>
      <c r="Q57" s="9">
        <v>0</v>
      </c>
      <c r="R57" s="9">
        <v>0</v>
      </c>
      <c r="S57" s="9">
        <v>0</v>
      </c>
      <c r="T57" s="9">
        <v>0</v>
      </c>
      <c r="V57" s="12"/>
      <c r="W57" s="12"/>
      <c r="X57" s="12"/>
      <c r="Y57" s="12"/>
    </row>
    <row r="58" spans="1:25" x14ac:dyDescent="0.3">
      <c r="V58" s="12"/>
      <c r="W58" s="12"/>
      <c r="X58" s="12"/>
      <c r="Y58" s="12"/>
    </row>
    <row r="59" spans="1:25" x14ac:dyDescent="0.3">
      <c r="A59" s="3" t="s">
        <v>56</v>
      </c>
      <c r="V59" s="12"/>
      <c r="W59" s="12"/>
      <c r="X59" s="12"/>
      <c r="Y59" s="12"/>
    </row>
    <row r="60" spans="1:25" x14ac:dyDescent="0.3">
      <c r="A60" t="s">
        <v>57</v>
      </c>
      <c r="B60" s="12">
        <v>0</v>
      </c>
      <c r="C60" s="12"/>
      <c r="D60" s="12"/>
      <c r="E60" s="12">
        <v>0</v>
      </c>
      <c r="F60" s="13">
        <v>0</v>
      </c>
      <c r="G60" s="12">
        <v>0</v>
      </c>
      <c r="H60" s="12"/>
      <c r="I60" s="12"/>
      <c r="J60" s="12">
        <v>0</v>
      </c>
      <c r="K60" s="13">
        <v>0</v>
      </c>
      <c r="L60" s="12">
        <v>0</v>
      </c>
      <c r="M60" s="12"/>
      <c r="N60" s="12"/>
      <c r="O60" s="12">
        <v>0</v>
      </c>
      <c r="P60" s="13">
        <f>SUM(L60:O60)</f>
        <v>0</v>
      </c>
      <c r="Q60" s="12">
        <v>0</v>
      </c>
      <c r="R60" s="12"/>
      <c r="S60" s="12"/>
      <c r="T60" s="12">
        <v>0</v>
      </c>
      <c r="U60" s="13">
        <f>SUM(Q60:T60)</f>
        <v>0</v>
      </c>
      <c r="V60" s="12">
        <v>0</v>
      </c>
      <c r="W60" s="12">
        <v>0</v>
      </c>
      <c r="X60" s="12">
        <v>1000</v>
      </c>
      <c r="Y60" s="12">
        <v>0</v>
      </c>
    </row>
    <row r="61" spans="1:25" x14ac:dyDescent="0.3">
      <c r="A61" t="s">
        <v>58</v>
      </c>
      <c r="B61" s="12">
        <v>0</v>
      </c>
      <c r="C61" s="12"/>
      <c r="D61" s="12"/>
      <c r="E61" s="12">
        <v>0</v>
      </c>
      <c r="F61" s="13">
        <v>0</v>
      </c>
      <c r="G61" s="12">
        <v>0</v>
      </c>
      <c r="H61" s="12"/>
      <c r="I61" s="12"/>
      <c r="J61" s="12">
        <v>0</v>
      </c>
      <c r="K61" s="13">
        <v>0</v>
      </c>
      <c r="L61" s="12">
        <v>0</v>
      </c>
      <c r="M61" s="12"/>
      <c r="N61" s="12"/>
      <c r="O61" s="12">
        <v>0</v>
      </c>
      <c r="P61" s="13">
        <f>SUM(L61:O61)</f>
        <v>0</v>
      </c>
      <c r="Q61" s="12">
        <v>0</v>
      </c>
      <c r="R61" s="12"/>
      <c r="S61" s="12"/>
      <c r="T61" s="12">
        <v>0</v>
      </c>
      <c r="U61" s="13">
        <f t="shared" ref="U61:U66" si="12">SUM(Q61:T61)</f>
        <v>0</v>
      </c>
      <c r="V61" s="12">
        <v>0</v>
      </c>
      <c r="W61" s="12">
        <v>0</v>
      </c>
      <c r="X61" s="12">
        <v>0</v>
      </c>
      <c r="Y61" s="12">
        <v>0</v>
      </c>
    </row>
    <row r="62" spans="1:25" x14ac:dyDescent="0.3">
      <c r="A62" t="s">
        <v>59</v>
      </c>
      <c r="B62" s="12">
        <v>0</v>
      </c>
      <c r="C62" s="12"/>
      <c r="D62" s="12"/>
      <c r="E62" s="12">
        <v>0</v>
      </c>
      <c r="F62" s="13">
        <v>0</v>
      </c>
      <c r="G62" s="12">
        <v>0</v>
      </c>
      <c r="H62" s="12"/>
      <c r="I62" s="12"/>
      <c r="J62" s="12">
        <v>0</v>
      </c>
      <c r="K62" s="13">
        <v>0</v>
      </c>
      <c r="L62" s="12">
        <v>0</v>
      </c>
      <c r="M62" s="12"/>
      <c r="N62" s="12"/>
      <c r="O62" s="12">
        <v>0</v>
      </c>
      <c r="P62" s="13">
        <f t="shared" ref="P62:P65" si="13">SUM(L62:O62)</f>
        <v>0</v>
      </c>
      <c r="Q62" s="12">
        <v>0</v>
      </c>
      <c r="R62" s="12"/>
      <c r="S62" s="12"/>
      <c r="T62" s="12">
        <v>0</v>
      </c>
      <c r="U62" s="13">
        <f t="shared" si="12"/>
        <v>0</v>
      </c>
      <c r="V62" s="12">
        <v>0</v>
      </c>
      <c r="W62" s="12">
        <v>0</v>
      </c>
      <c r="X62" s="12">
        <v>0</v>
      </c>
      <c r="Y62" s="12">
        <v>0</v>
      </c>
    </row>
    <row r="63" spans="1:25" x14ac:dyDescent="0.3">
      <c r="A63" t="s">
        <v>60</v>
      </c>
      <c r="B63" s="12">
        <v>0</v>
      </c>
      <c r="C63" s="12"/>
      <c r="D63" s="12"/>
      <c r="E63" s="12">
        <v>0</v>
      </c>
      <c r="F63" s="13">
        <v>0</v>
      </c>
      <c r="G63" s="12">
        <v>0</v>
      </c>
      <c r="H63" s="12"/>
      <c r="I63" s="12"/>
      <c r="J63" s="12">
        <v>0</v>
      </c>
      <c r="K63" s="13">
        <v>0</v>
      </c>
      <c r="L63" s="12">
        <v>0</v>
      </c>
      <c r="M63" s="12"/>
      <c r="N63" s="12"/>
      <c r="O63" s="12">
        <v>0</v>
      </c>
      <c r="P63" s="13">
        <f t="shared" si="13"/>
        <v>0</v>
      </c>
      <c r="Q63" s="12">
        <v>0</v>
      </c>
      <c r="R63" s="12"/>
      <c r="S63" s="12"/>
      <c r="T63" s="12">
        <v>0</v>
      </c>
      <c r="U63" s="13">
        <f t="shared" si="12"/>
        <v>0</v>
      </c>
      <c r="V63" s="12">
        <v>0</v>
      </c>
      <c r="W63" s="12">
        <v>0</v>
      </c>
      <c r="X63" s="12">
        <v>0</v>
      </c>
      <c r="Y63" s="12">
        <v>0</v>
      </c>
    </row>
    <row r="64" spans="1:25" x14ac:dyDescent="0.3">
      <c r="A64" t="s">
        <v>61</v>
      </c>
      <c r="B64" s="12">
        <v>0</v>
      </c>
      <c r="C64" s="12"/>
      <c r="D64" s="12"/>
      <c r="E64" s="12">
        <v>0</v>
      </c>
      <c r="F64" s="13">
        <v>0</v>
      </c>
      <c r="G64" s="12">
        <v>0</v>
      </c>
      <c r="H64" s="12"/>
      <c r="I64" s="12"/>
      <c r="J64" s="12">
        <v>0</v>
      </c>
      <c r="K64" s="13">
        <v>0</v>
      </c>
      <c r="L64" s="12">
        <v>0</v>
      </c>
      <c r="M64" s="12"/>
      <c r="N64" s="12"/>
      <c r="O64" s="12">
        <v>0</v>
      </c>
      <c r="P64" s="13">
        <f t="shared" si="13"/>
        <v>0</v>
      </c>
      <c r="Q64" s="12">
        <v>0</v>
      </c>
      <c r="R64" s="12"/>
      <c r="S64" s="12"/>
      <c r="T64" s="12">
        <v>0</v>
      </c>
      <c r="U64" s="13">
        <f t="shared" si="12"/>
        <v>0</v>
      </c>
      <c r="V64" s="12">
        <v>0</v>
      </c>
      <c r="W64" s="12">
        <v>0</v>
      </c>
      <c r="X64" s="12">
        <v>0</v>
      </c>
      <c r="Y64" s="12">
        <v>0</v>
      </c>
    </row>
    <row r="65" spans="1:25" x14ac:dyDescent="0.3">
      <c r="A65" t="s">
        <v>62</v>
      </c>
      <c r="B65" s="15">
        <v>0</v>
      </c>
      <c r="C65" s="15"/>
      <c r="D65" s="15"/>
      <c r="E65" s="15">
        <v>0</v>
      </c>
      <c r="F65" s="17">
        <v>0</v>
      </c>
      <c r="G65" s="15">
        <v>0</v>
      </c>
      <c r="H65" s="15"/>
      <c r="I65" s="15"/>
      <c r="J65" s="15">
        <v>0</v>
      </c>
      <c r="K65" s="17">
        <v>0</v>
      </c>
      <c r="L65" s="15">
        <v>0</v>
      </c>
      <c r="M65" s="15"/>
      <c r="N65" s="15"/>
      <c r="O65" s="15">
        <v>0</v>
      </c>
      <c r="P65" s="17">
        <f t="shared" si="13"/>
        <v>0</v>
      </c>
      <c r="Q65" s="15">
        <v>0</v>
      </c>
      <c r="R65" s="15"/>
      <c r="S65" s="15"/>
      <c r="T65" s="15">
        <v>0</v>
      </c>
      <c r="U65" s="17">
        <f t="shared" si="12"/>
        <v>0</v>
      </c>
      <c r="V65" s="15">
        <v>0</v>
      </c>
      <c r="W65" s="15">
        <v>0</v>
      </c>
      <c r="X65" s="15">
        <v>0</v>
      </c>
      <c r="Y65" s="15">
        <v>0</v>
      </c>
    </row>
    <row r="66" spans="1:25" x14ac:dyDescent="0.3">
      <c r="A66" s="3" t="s">
        <v>63</v>
      </c>
      <c r="B66" s="13">
        <f>SUM(B60:B65)</f>
        <v>0</v>
      </c>
      <c r="C66" s="13">
        <f t="shared" ref="C66:E66" si="14">SUM(C60:C65)</f>
        <v>0</v>
      </c>
      <c r="D66" s="13">
        <f t="shared" si="14"/>
        <v>0</v>
      </c>
      <c r="E66" s="13">
        <f t="shared" si="14"/>
        <v>0</v>
      </c>
      <c r="F66" s="13">
        <v>0</v>
      </c>
      <c r="G66" s="13">
        <f>SUM(G60:G65)</f>
        <v>0</v>
      </c>
      <c r="H66" s="13">
        <f t="shared" ref="H66:J66" si="15">SUM(H60:H65)</f>
        <v>0</v>
      </c>
      <c r="I66" s="13">
        <f t="shared" si="15"/>
        <v>0</v>
      </c>
      <c r="J66" s="13">
        <f t="shared" si="15"/>
        <v>0</v>
      </c>
      <c r="K66" s="13">
        <v>0</v>
      </c>
      <c r="L66" s="13">
        <f>SUM(L60:L65)</f>
        <v>0</v>
      </c>
      <c r="M66" s="13">
        <f t="shared" ref="M66:O66" si="16">SUM(M60:M65)</f>
        <v>0</v>
      </c>
      <c r="N66" s="13">
        <f t="shared" si="16"/>
        <v>0</v>
      </c>
      <c r="O66" s="13">
        <f t="shared" si="16"/>
        <v>0</v>
      </c>
      <c r="P66" s="13">
        <f>SUM(L66:O66)</f>
        <v>0</v>
      </c>
      <c r="Q66" s="13">
        <f>SUM(Q60:Q65)</f>
        <v>0</v>
      </c>
      <c r="R66" s="13">
        <f t="shared" ref="R66:T66" si="17">SUM(R60:R65)</f>
        <v>0</v>
      </c>
      <c r="S66" s="13">
        <f t="shared" si="17"/>
        <v>0</v>
      </c>
      <c r="T66" s="13">
        <f t="shared" si="17"/>
        <v>0</v>
      </c>
      <c r="U66" s="13">
        <f t="shared" si="12"/>
        <v>0</v>
      </c>
      <c r="V66" s="19">
        <v>0</v>
      </c>
      <c r="W66" s="19">
        <v>0</v>
      </c>
      <c r="X66" s="19">
        <v>1000</v>
      </c>
      <c r="Y66" s="19">
        <v>0</v>
      </c>
    </row>
    <row r="67" spans="1:25" x14ac:dyDescent="0.3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12"/>
      <c r="W67" s="12"/>
      <c r="X67" s="12"/>
      <c r="Y67" s="12"/>
    </row>
    <row r="68" spans="1:25" x14ac:dyDescent="0.3">
      <c r="A68" s="3" t="s">
        <v>64</v>
      </c>
      <c r="B68" s="18">
        <f>(B52+B57+B66)</f>
        <v>0</v>
      </c>
      <c r="C68" s="18">
        <f t="shared" ref="C68:U68" si="18">(C52+C57+C66)</f>
        <v>0</v>
      </c>
      <c r="D68" s="18">
        <f t="shared" si="18"/>
        <v>0</v>
      </c>
      <c r="E68" s="18">
        <f t="shared" si="18"/>
        <v>0</v>
      </c>
      <c r="F68" s="18">
        <f t="shared" si="18"/>
        <v>0</v>
      </c>
      <c r="G68" s="18">
        <f t="shared" si="18"/>
        <v>0</v>
      </c>
      <c r="H68" s="18">
        <f t="shared" si="18"/>
        <v>0</v>
      </c>
      <c r="I68" s="18">
        <f t="shared" si="18"/>
        <v>0</v>
      </c>
      <c r="J68" s="18">
        <f t="shared" si="18"/>
        <v>0</v>
      </c>
      <c r="K68" s="18">
        <f t="shared" si="18"/>
        <v>0</v>
      </c>
      <c r="L68" s="18">
        <f t="shared" si="18"/>
        <v>0</v>
      </c>
      <c r="M68" s="18">
        <f t="shared" si="18"/>
        <v>0</v>
      </c>
      <c r="N68" s="18">
        <f t="shared" si="18"/>
        <v>0</v>
      </c>
      <c r="O68" s="18">
        <f t="shared" si="18"/>
        <v>0</v>
      </c>
      <c r="P68" s="18">
        <f t="shared" si="18"/>
        <v>0</v>
      </c>
      <c r="Q68" s="18">
        <f t="shared" si="18"/>
        <v>0</v>
      </c>
      <c r="R68" s="18">
        <f t="shared" si="18"/>
        <v>0</v>
      </c>
      <c r="S68" s="18">
        <f t="shared" si="18"/>
        <v>0</v>
      </c>
      <c r="T68" s="18">
        <f t="shared" si="18"/>
        <v>0</v>
      </c>
      <c r="U68" s="18">
        <f t="shared" si="18"/>
        <v>0</v>
      </c>
      <c r="V68" s="19">
        <v>1850</v>
      </c>
      <c r="W68" s="19">
        <v>4100</v>
      </c>
      <c r="X68" s="19">
        <v>7530</v>
      </c>
      <c r="Y68" s="19">
        <v>10650</v>
      </c>
    </row>
    <row r="69" spans="1:25" x14ac:dyDescent="0.3">
      <c r="V69" s="12"/>
      <c r="W69" s="12"/>
      <c r="X69" s="12"/>
      <c r="Y69" s="12"/>
    </row>
    <row r="70" spans="1:25" x14ac:dyDescent="0.3">
      <c r="A70" s="3" t="s">
        <v>65</v>
      </c>
      <c r="B70" s="12">
        <v>300</v>
      </c>
      <c r="C70" s="12">
        <v>450</v>
      </c>
      <c r="D70" s="12">
        <v>770</v>
      </c>
      <c r="E70" s="12">
        <v>1320</v>
      </c>
      <c r="G70" s="12">
        <v>2150</v>
      </c>
      <c r="H70" s="12">
        <v>2800</v>
      </c>
      <c r="I70" s="12">
        <v>3800</v>
      </c>
      <c r="J70" s="12">
        <v>5200</v>
      </c>
      <c r="L70" s="12">
        <v>6250</v>
      </c>
      <c r="M70" s="12">
        <v>8000</v>
      </c>
      <c r="N70" s="12">
        <v>9180</v>
      </c>
      <c r="O70" s="12">
        <v>11250</v>
      </c>
      <c r="Q70" s="12">
        <v>13780</v>
      </c>
      <c r="R70" s="12">
        <v>16170</v>
      </c>
      <c r="S70" s="12">
        <v>18520</v>
      </c>
      <c r="T70" s="12">
        <v>21410</v>
      </c>
      <c r="V70" s="19">
        <v>300</v>
      </c>
      <c r="W70" s="19">
        <v>2150</v>
      </c>
      <c r="X70" s="19">
        <v>6250</v>
      </c>
      <c r="Y70" s="19">
        <v>13780</v>
      </c>
    </row>
    <row r="71" spans="1:25" x14ac:dyDescent="0.3">
      <c r="A71" s="3" t="s">
        <v>66</v>
      </c>
      <c r="B71" s="12">
        <f>B68+B70</f>
        <v>300</v>
      </c>
      <c r="C71" s="12">
        <f>C68+C70</f>
        <v>450</v>
      </c>
      <c r="D71" s="12">
        <f>D68+D70</f>
        <v>770</v>
      </c>
      <c r="E71" s="12">
        <f>E68+E70</f>
        <v>1320</v>
      </c>
      <c r="G71" s="12">
        <f>G68+G70</f>
        <v>2150</v>
      </c>
      <c r="H71" s="12">
        <f>H68+H70</f>
        <v>2800</v>
      </c>
      <c r="I71" s="12">
        <f>I68+I70</f>
        <v>3800</v>
      </c>
      <c r="J71" s="12">
        <f>J68+J70</f>
        <v>5200</v>
      </c>
      <c r="L71" s="12">
        <f>L68+L70</f>
        <v>6250</v>
      </c>
      <c r="M71" s="12">
        <f>M68+M70</f>
        <v>8000</v>
      </c>
      <c r="N71" s="12">
        <f>N68+N70</f>
        <v>9180</v>
      </c>
      <c r="O71" s="12">
        <f>O68+O70</f>
        <v>11250</v>
      </c>
      <c r="Q71" s="12">
        <f>Q68+Q70</f>
        <v>13780</v>
      </c>
      <c r="R71" s="12">
        <f>R68+R70</f>
        <v>16170</v>
      </c>
      <c r="S71" s="12">
        <f>S68+S70</f>
        <v>18520</v>
      </c>
      <c r="T71" s="12">
        <f>T68+T70</f>
        <v>21410</v>
      </c>
      <c r="V71" s="12">
        <v>2150</v>
      </c>
      <c r="W71" s="12">
        <v>6250</v>
      </c>
      <c r="X71" s="12">
        <v>13780</v>
      </c>
      <c r="Y71" s="12">
        <v>24430</v>
      </c>
    </row>
  </sheetData>
  <mergeCells count="4">
    <mergeCell ref="B41:F41"/>
    <mergeCell ref="G41:K41"/>
    <mergeCell ref="L41:P41"/>
    <mergeCell ref="Q41:U4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defaultRowHeight="14.4" x14ac:dyDescent="0.3"/>
  <cols>
    <col min="1" max="1" width="37.44140625" bestFit="1" customWidth="1"/>
  </cols>
  <sheetData>
    <row r="1" spans="1:7" ht="21" x14ac:dyDescent="0.4">
      <c r="A1" s="6" t="s">
        <v>95</v>
      </c>
    </row>
    <row r="2" spans="1:7" x14ac:dyDescent="0.3">
      <c r="A2" t="s">
        <v>96</v>
      </c>
    </row>
    <row r="4" spans="1:7" x14ac:dyDescent="0.3">
      <c r="A4" t="s">
        <v>19</v>
      </c>
    </row>
    <row r="5" spans="1:7" x14ac:dyDescent="0.3">
      <c r="A5" t="s">
        <v>18</v>
      </c>
    </row>
    <row r="6" spans="1:7" x14ac:dyDescent="0.3">
      <c r="A6" t="s">
        <v>1</v>
      </c>
    </row>
    <row r="7" spans="1:7" x14ac:dyDescent="0.3">
      <c r="B7" s="2" t="s">
        <v>38</v>
      </c>
      <c r="C7" s="2" t="s">
        <v>18</v>
      </c>
      <c r="D7" s="2" t="s">
        <v>82</v>
      </c>
      <c r="E7" s="2" t="s">
        <v>83</v>
      </c>
      <c r="F7" s="2" t="s">
        <v>84</v>
      </c>
      <c r="G7" s="2" t="s">
        <v>85</v>
      </c>
    </row>
    <row r="9" spans="1:7" x14ac:dyDescent="0.3">
      <c r="A9" t="s">
        <v>20</v>
      </c>
      <c r="C9">
        <v>0</v>
      </c>
    </row>
    <row r="10" spans="1:7" x14ac:dyDescent="0.3">
      <c r="A10" t="s">
        <v>21</v>
      </c>
      <c r="C10">
        <v>0</v>
      </c>
    </row>
    <row r="11" spans="1:7" x14ac:dyDescent="0.3">
      <c r="A11" t="s">
        <v>22</v>
      </c>
      <c r="B11" s="7"/>
      <c r="C11" s="7">
        <v>0</v>
      </c>
    </row>
    <row r="12" spans="1:7" x14ac:dyDescent="0.3">
      <c r="A12" t="s">
        <v>23</v>
      </c>
      <c r="C12" s="7">
        <v>0</v>
      </c>
      <c r="D12" s="7"/>
      <c r="E12" s="7"/>
      <c r="F12" s="7"/>
      <c r="G12" s="7"/>
    </row>
    <row r="13" spans="1:7" x14ac:dyDescent="0.3">
      <c r="A13" t="s">
        <v>24</v>
      </c>
      <c r="C13" s="7">
        <v>0</v>
      </c>
      <c r="D13" s="7"/>
      <c r="E13" s="7"/>
      <c r="F13" s="7"/>
      <c r="G13" s="7"/>
    </row>
    <row r="14" spans="1:7" x14ac:dyDescent="0.3">
      <c r="A14" t="s">
        <v>25</v>
      </c>
      <c r="C14" s="7">
        <v>0</v>
      </c>
      <c r="D14" s="7">
        <v>0</v>
      </c>
      <c r="E14" s="7">
        <v>0</v>
      </c>
      <c r="F14" s="7"/>
      <c r="G14" s="7">
        <v>0</v>
      </c>
    </row>
    <row r="15" spans="1:7" x14ac:dyDescent="0.3">
      <c r="A15" t="s">
        <v>26</v>
      </c>
      <c r="B15" s="7">
        <f>SUM(B11:B14)</f>
        <v>0</v>
      </c>
      <c r="C15" s="7">
        <f>SUM(C11:C14)</f>
        <v>0</v>
      </c>
      <c r="D15" s="7">
        <f t="shared" ref="D15:G15" si="0">SUM(D11:D14)</f>
        <v>0</v>
      </c>
      <c r="E15" s="7">
        <f t="shared" si="0"/>
        <v>0</v>
      </c>
      <c r="F15" s="7">
        <f t="shared" si="0"/>
        <v>0</v>
      </c>
      <c r="G15" s="7">
        <f t="shared" si="0"/>
        <v>0</v>
      </c>
    </row>
    <row r="16" spans="1:7" x14ac:dyDescent="0.3">
      <c r="A16" t="s">
        <v>27</v>
      </c>
      <c r="B16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x14ac:dyDescent="0.3">
      <c r="A17" t="s">
        <v>28</v>
      </c>
      <c r="B17" s="7">
        <f>B15+B16</f>
        <v>0</v>
      </c>
      <c r="C17" s="7">
        <f>C15+C16</f>
        <v>0</v>
      </c>
      <c r="D17" s="7">
        <f t="shared" ref="D17:G17" si="1">D15+D16</f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</row>
    <row r="19" spans="1:7" x14ac:dyDescent="0.3">
      <c r="A19" t="s">
        <v>29</v>
      </c>
    </row>
    <row r="20" spans="1:7" x14ac:dyDescent="0.3">
      <c r="A20" t="s">
        <v>30</v>
      </c>
    </row>
    <row r="21" spans="1:7" x14ac:dyDescent="0.3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 x14ac:dyDescent="0.3">
      <c r="A22" t="s">
        <v>32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 x14ac:dyDescent="0.3">
      <c r="A23" t="s">
        <v>33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 x14ac:dyDescent="0.3">
      <c r="A24" t="s">
        <v>34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 x14ac:dyDescent="0.3">
      <c r="A25" t="s">
        <v>35</v>
      </c>
      <c r="B25">
        <f>SUM(B21:B24)</f>
        <v>0</v>
      </c>
      <c r="C25">
        <f t="shared" ref="C25:G25" si="2">SUM(C21:C24)</f>
        <v>0</v>
      </c>
      <c r="D25">
        <f t="shared" si="2"/>
        <v>0</v>
      </c>
      <c r="E25">
        <f t="shared" si="2"/>
        <v>0</v>
      </c>
      <c r="F25">
        <f t="shared" si="2"/>
        <v>0</v>
      </c>
      <c r="G25">
        <f t="shared" si="2"/>
        <v>0</v>
      </c>
    </row>
    <row r="27" spans="1:7" x14ac:dyDescent="0.3">
      <c r="A27" t="s">
        <v>36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</row>
    <row r="29" spans="1:7" x14ac:dyDescent="0.3">
      <c r="A29" t="s">
        <v>37</v>
      </c>
      <c r="B29" s="7">
        <f>B27+B25</f>
        <v>0</v>
      </c>
      <c r="C29">
        <f t="shared" ref="C29:G29" si="3">C27+C25</f>
        <v>0</v>
      </c>
      <c r="D29">
        <f t="shared" si="3"/>
        <v>0</v>
      </c>
      <c r="E29">
        <f t="shared" si="3"/>
        <v>0</v>
      </c>
      <c r="F29">
        <f t="shared" si="3"/>
        <v>0</v>
      </c>
      <c r="G29">
        <f t="shared" si="3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abSelected="1" workbookViewId="0">
      <selection activeCell="A2" sqref="A2:C2"/>
    </sheetView>
  </sheetViews>
  <sheetFormatPr defaultColWidth="9.109375" defaultRowHeight="12.75" customHeight="1" x14ac:dyDescent="0.25"/>
  <cols>
    <col min="1" max="1" width="30.6640625" style="25" customWidth="1"/>
    <col min="2" max="2" width="14.33203125" style="25" customWidth="1"/>
    <col min="3" max="3" width="35.6640625" style="25" customWidth="1"/>
    <col min="4" max="16384" width="9.109375" style="25"/>
  </cols>
  <sheetData>
    <row r="1" spans="1:3" ht="12.75" customHeight="1" thickTop="1" x14ac:dyDescent="0.25">
      <c r="A1" s="59" t="s">
        <v>162</v>
      </c>
      <c r="B1" s="60"/>
      <c r="C1" s="61"/>
    </row>
    <row r="2" spans="1:3" ht="12.75" customHeight="1" thickBot="1" x14ac:dyDescent="0.3">
      <c r="A2" s="62" t="s">
        <v>161</v>
      </c>
      <c r="B2" s="63"/>
      <c r="C2" s="64"/>
    </row>
    <row r="3" spans="1:3" ht="12.75" customHeight="1" thickBot="1" x14ac:dyDescent="0.3">
      <c r="A3" s="57" t="s">
        <v>160</v>
      </c>
      <c r="B3" s="56" t="s">
        <v>159</v>
      </c>
      <c r="C3" s="55" t="s">
        <v>158</v>
      </c>
    </row>
    <row r="4" spans="1:3" ht="12.75" customHeight="1" thickTop="1" thickBot="1" x14ac:dyDescent="0.3">
      <c r="A4" s="54" t="s">
        <v>157</v>
      </c>
      <c r="B4" s="53"/>
      <c r="C4" s="52"/>
    </row>
    <row r="5" spans="1:3" ht="12.75" customHeight="1" x14ac:dyDescent="0.25">
      <c r="A5" s="35" t="s">
        <v>156</v>
      </c>
      <c r="B5" s="40"/>
      <c r="C5" s="33" t="s">
        <v>140</v>
      </c>
    </row>
    <row r="6" spans="1:3" ht="12.75" customHeight="1" x14ac:dyDescent="0.25">
      <c r="A6" s="32" t="s">
        <v>155</v>
      </c>
      <c r="B6" s="36"/>
      <c r="C6" s="30" t="s">
        <v>154</v>
      </c>
    </row>
    <row r="7" spans="1:3" ht="12.75" customHeight="1" x14ac:dyDescent="0.25">
      <c r="A7" s="35" t="s">
        <v>153</v>
      </c>
      <c r="B7" s="37"/>
      <c r="C7" s="33" t="s">
        <v>152</v>
      </c>
    </row>
    <row r="8" spans="1:3" ht="12.75" customHeight="1" x14ac:dyDescent="0.25">
      <c r="A8" s="32" t="s">
        <v>151</v>
      </c>
      <c r="B8" s="36"/>
      <c r="C8" s="30" t="s">
        <v>148</v>
      </c>
    </row>
    <row r="9" spans="1:3" ht="12.75" customHeight="1" x14ac:dyDescent="0.25">
      <c r="A9" s="35" t="s">
        <v>150</v>
      </c>
      <c r="B9" s="37"/>
      <c r="C9" s="33" t="s">
        <v>148</v>
      </c>
    </row>
    <row r="10" spans="1:3" ht="12.75" customHeight="1" x14ac:dyDescent="0.25">
      <c r="A10" s="32" t="s">
        <v>149</v>
      </c>
      <c r="B10" s="36"/>
      <c r="C10" s="30" t="s">
        <v>148</v>
      </c>
    </row>
    <row r="11" spans="1:3" ht="12.75" customHeight="1" thickBot="1" x14ac:dyDescent="0.3">
      <c r="A11" s="47"/>
      <c r="B11" s="34"/>
      <c r="C11" s="33"/>
    </row>
    <row r="12" spans="1:3" ht="12.75" customHeight="1" thickBot="1" x14ac:dyDescent="0.3">
      <c r="A12" s="43" t="s">
        <v>147</v>
      </c>
      <c r="B12" s="42"/>
      <c r="C12" s="41"/>
    </row>
    <row r="13" spans="1:3" ht="12.75" customHeight="1" x14ac:dyDescent="0.25">
      <c r="A13" s="49" t="s">
        <v>146</v>
      </c>
      <c r="B13" s="40"/>
      <c r="C13" s="33" t="s">
        <v>140</v>
      </c>
    </row>
    <row r="14" spans="1:3" ht="12.75" customHeight="1" x14ac:dyDescent="0.25">
      <c r="A14" s="48" t="s">
        <v>145</v>
      </c>
      <c r="B14" s="39"/>
      <c r="C14" s="30" t="s">
        <v>140</v>
      </c>
    </row>
    <row r="15" spans="1:3" ht="12.75" customHeight="1" x14ac:dyDescent="0.25">
      <c r="A15" s="49" t="s">
        <v>144</v>
      </c>
      <c r="B15" s="40"/>
      <c r="C15" s="33" t="s">
        <v>140</v>
      </c>
    </row>
    <row r="16" spans="1:3" ht="12.75" customHeight="1" x14ac:dyDescent="0.25">
      <c r="A16" s="48" t="s">
        <v>143</v>
      </c>
      <c r="B16" s="51"/>
      <c r="C16" s="30" t="s">
        <v>142</v>
      </c>
    </row>
    <row r="17" spans="1:3" ht="12.75" customHeight="1" x14ac:dyDescent="0.25">
      <c r="A17" s="49" t="s">
        <v>141</v>
      </c>
      <c r="B17" s="40"/>
      <c r="C17" s="33" t="s">
        <v>140</v>
      </c>
    </row>
    <row r="18" spans="1:3" ht="12.75" customHeight="1" thickBot="1" x14ac:dyDescent="0.3">
      <c r="A18" s="48"/>
      <c r="B18" s="44"/>
      <c r="C18" s="30"/>
    </row>
    <row r="19" spans="1:3" ht="12.75" customHeight="1" thickBot="1" x14ac:dyDescent="0.3">
      <c r="A19" s="50" t="s">
        <v>139</v>
      </c>
      <c r="B19" s="42"/>
      <c r="C19" s="41"/>
    </row>
    <row r="20" spans="1:3" ht="12.75" customHeight="1" x14ac:dyDescent="0.25">
      <c r="A20" s="49" t="s">
        <v>138</v>
      </c>
      <c r="B20" s="40"/>
      <c r="C20" s="33" t="s">
        <v>132</v>
      </c>
    </row>
    <row r="21" spans="1:3" ht="12.75" customHeight="1" x14ac:dyDescent="0.25">
      <c r="A21" s="48" t="s">
        <v>137</v>
      </c>
      <c r="B21" s="39"/>
      <c r="C21" s="30" t="s">
        <v>136</v>
      </c>
    </row>
    <row r="22" spans="1:3" ht="12.75" customHeight="1" x14ac:dyDescent="0.25">
      <c r="A22" s="49" t="s">
        <v>135</v>
      </c>
      <c r="B22" s="40"/>
      <c r="C22" s="33" t="s">
        <v>132</v>
      </c>
    </row>
    <row r="23" spans="1:3" ht="12.75" customHeight="1" x14ac:dyDescent="0.25">
      <c r="A23" s="48" t="s">
        <v>134</v>
      </c>
      <c r="B23" s="39"/>
      <c r="C23" s="30" t="s">
        <v>132</v>
      </c>
    </row>
    <row r="24" spans="1:3" ht="12.75" customHeight="1" x14ac:dyDescent="0.25">
      <c r="A24" s="49" t="s">
        <v>133</v>
      </c>
      <c r="B24" s="40"/>
      <c r="C24" s="33" t="s">
        <v>132</v>
      </c>
    </row>
    <row r="25" spans="1:3" ht="12.75" customHeight="1" thickBot="1" x14ac:dyDescent="0.3">
      <c r="A25" s="45"/>
      <c r="B25" s="44"/>
      <c r="C25" s="30"/>
    </row>
    <row r="26" spans="1:3" ht="12.75" customHeight="1" thickBot="1" x14ac:dyDescent="0.3">
      <c r="A26" s="50" t="s">
        <v>131</v>
      </c>
      <c r="B26" s="42"/>
      <c r="C26" s="41"/>
    </row>
    <row r="27" spans="1:3" ht="12.75" customHeight="1" x14ac:dyDescent="0.25">
      <c r="A27" s="49" t="s">
        <v>130</v>
      </c>
      <c r="B27" s="37"/>
      <c r="C27" s="33"/>
    </row>
    <row r="28" spans="1:3" ht="12.75" customHeight="1" x14ac:dyDescent="0.25">
      <c r="A28" s="48" t="s">
        <v>129</v>
      </c>
      <c r="B28" s="39"/>
      <c r="C28" s="30" t="s">
        <v>128</v>
      </c>
    </row>
    <row r="29" spans="1:3" ht="12.75" customHeight="1" x14ac:dyDescent="0.25">
      <c r="A29" s="49" t="s">
        <v>127</v>
      </c>
      <c r="B29" s="40">
        <f>B27*B28</f>
        <v>0</v>
      </c>
      <c r="C29" s="33"/>
    </row>
    <row r="30" spans="1:3" ht="12.75" customHeight="1" x14ac:dyDescent="0.25">
      <c r="A30" s="48"/>
      <c r="B30" s="39"/>
      <c r="C30" s="30"/>
    </row>
    <row r="31" spans="1:3" ht="12.75" customHeight="1" x14ac:dyDescent="0.25">
      <c r="A31" s="49" t="s">
        <v>126</v>
      </c>
      <c r="B31" s="37"/>
      <c r="C31" s="33"/>
    </row>
    <row r="32" spans="1:3" ht="12.75" customHeight="1" x14ac:dyDescent="0.25">
      <c r="A32" s="48" t="s">
        <v>125</v>
      </c>
      <c r="B32" s="39"/>
      <c r="C32" s="30" t="s">
        <v>124</v>
      </c>
    </row>
    <row r="33" spans="1:3" ht="12.75" customHeight="1" x14ac:dyDescent="0.25">
      <c r="A33" s="49" t="s">
        <v>123</v>
      </c>
      <c r="B33" s="40">
        <f>B31*B32</f>
        <v>0</v>
      </c>
      <c r="C33" s="33"/>
    </row>
    <row r="34" spans="1:3" ht="12.75" customHeight="1" x14ac:dyDescent="0.25">
      <c r="A34" s="48"/>
      <c r="B34" s="39"/>
      <c r="C34" s="30"/>
    </row>
    <row r="35" spans="1:3" ht="12.75" customHeight="1" x14ac:dyDescent="0.25">
      <c r="A35" s="49" t="s">
        <v>122</v>
      </c>
      <c r="B35" s="38">
        <v>0.15</v>
      </c>
      <c r="C35" s="33" t="s">
        <v>121</v>
      </c>
    </row>
    <row r="36" spans="1:3" ht="12.75" customHeight="1" x14ac:dyDescent="0.25">
      <c r="A36" s="48" t="s">
        <v>120</v>
      </c>
      <c r="B36" s="39">
        <f>(B29+B33)*B35</f>
        <v>0</v>
      </c>
      <c r="C36" s="30"/>
    </row>
    <row r="37" spans="1:3" ht="12.75" customHeight="1" thickBot="1" x14ac:dyDescent="0.3">
      <c r="A37" s="47"/>
      <c r="B37" s="46"/>
      <c r="C37" s="33"/>
    </row>
    <row r="38" spans="1:3" ht="12.75" customHeight="1" thickBot="1" x14ac:dyDescent="0.3">
      <c r="A38" s="43" t="s">
        <v>119</v>
      </c>
      <c r="B38" s="42"/>
      <c r="C38" s="41"/>
    </row>
    <row r="39" spans="1:3" ht="12.75" customHeight="1" x14ac:dyDescent="0.25">
      <c r="A39" s="35" t="s">
        <v>118</v>
      </c>
      <c r="B39" s="40"/>
      <c r="C39" s="33" t="s">
        <v>117</v>
      </c>
    </row>
    <row r="40" spans="1:3" ht="12.75" customHeight="1" x14ac:dyDescent="0.25">
      <c r="A40" s="32" t="s">
        <v>116</v>
      </c>
      <c r="B40" s="39"/>
      <c r="C40" s="30" t="s">
        <v>115</v>
      </c>
    </row>
    <row r="41" spans="1:3" ht="12.75" customHeight="1" x14ac:dyDescent="0.25">
      <c r="A41" s="35" t="s">
        <v>114</v>
      </c>
      <c r="B41" s="40"/>
      <c r="C41" s="33"/>
    </row>
    <row r="42" spans="1:3" ht="12.75" customHeight="1" thickBot="1" x14ac:dyDescent="0.3">
      <c r="A42" s="45"/>
      <c r="B42" s="44"/>
      <c r="C42" s="30"/>
    </row>
    <row r="43" spans="1:3" ht="12.75" customHeight="1" thickBot="1" x14ac:dyDescent="0.3">
      <c r="A43" s="43" t="s">
        <v>113</v>
      </c>
      <c r="B43" s="42"/>
      <c r="C43" s="41"/>
    </row>
    <row r="44" spans="1:3" ht="12.75" customHeight="1" x14ac:dyDescent="0.25">
      <c r="A44" s="35" t="s">
        <v>112</v>
      </c>
      <c r="B44" s="40"/>
      <c r="C44" s="33" t="s">
        <v>111</v>
      </c>
    </row>
    <row r="45" spans="1:3" ht="12.75" customHeight="1" x14ac:dyDescent="0.25">
      <c r="A45" s="32" t="s">
        <v>110</v>
      </c>
      <c r="B45" s="39"/>
      <c r="C45" s="30"/>
    </row>
    <row r="46" spans="1:3" ht="12.75" customHeight="1" x14ac:dyDescent="0.25">
      <c r="A46" s="35" t="s">
        <v>109</v>
      </c>
      <c r="B46" s="38">
        <v>7.0000000000000007E-2</v>
      </c>
      <c r="C46" s="33" t="s">
        <v>108</v>
      </c>
    </row>
    <row r="47" spans="1:3" ht="12.75" customHeight="1" x14ac:dyDescent="0.25">
      <c r="A47" s="32" t="s">
        <v>107</v>
      </c>
      <c r="B47" s="36">
        <v>20</v>
      </c>
      <c r="C47" s="30" t="s">
        <v>106</v>
      </c>
    </row>
    <row r="48" spans="1:3" ht="12.75" customHeight="1" x14ac:dyDescent="0.25">
      <c r="A48" s="35" t="s">
        <v>105</v>
      </c>
      <c r="B48" s="37">
        <v>12</v>
      </c>
      <c r="C48" s="33" t="s">
        <v>104</v>
      </c>
    </row>
    <row r="49" spans="1:3" ht="12.75" customHeight="1" x14ac:dyDescent="0.25">
      <c r="A49" s="32" t="s">
        <v>103</v>
      </c>
      <c r="B49" s="36">
        <f>B47*B48</f>
        <v>240</v>
      </c>
      <c r="C49" s="30" t="s">
        <v>102</v>
      </c>
    </row>
    <row r="50" spans="1:3" ht="12.75" customHeight="1" x14ac:dyDescent="0.25">
      <c r="A50" s="35" t="s">
        <v>101</v>
      </c>
      <c r="B50" s="34">
        <f>-(PMT(B46/B48,B49,B45,0,0))</f>
        <v>0</v>
      </c>
      <c r="C50" s="33"/>
    </row>
    <row r="51" spans="1:3" ht="12.75" customHeight="1" x14ac:dyDescent="0.25">
      <c r="A51" s="32" t="s">
        <v>100</v>
      </c>
      <c r="B51" s="31">
        <f>B50*B48</f>
        <v>0</v>
      </c>
      <c r="C51" s="30"/>
    </row>
    <row r="52" spans="1:3" ht="12.75" customHeight="1" thickBot="1" x14ac:dyDescent="0.3">
      <c r="A52" s="29"/>
      <c r="B52" s="28"/>
      <c r="C52" s="27"/>
    </row>
    <row r="53" spans="1:3" ht="12.75" customHeight="1" thickTop="1" x14ac:dyDescent="0.25"/>
    <row r="54" spans="1:3" ht="12.75" customHeight="1" x14ac:dyDescent="0.25">
      <c r="A54" s="25" t="s">
        <v>99</v>
      </c>
      <c r="C54" s="25" t="s">
        <v>98</v>
      </c>
    </row>
    <row r="55" spans="1:3" ht="133.5" customHeight="1" x14ac:dyDescent="0.25">
      <c r="A55" s="26"/>
      <c r="C55" s="26"/>
    </row>
  </sheetData>
  <mergeCells count="2">
    <mergeCell ref="A1:C1"/>
    <mergeCell ref="A2:C2"/>
  </mergeCells>
  <pageMargins left="1" right="1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Income Statement</vt:lpstr>
      <vt:lpstr>Cash Flow Statement</vt:lpstr>
      <vt:lpstr>Balance Sheet </vt:lpstr>
      <vt:lpstr>Assumptions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Girard</dc:creator>
  <cp:lastModifiedBy>Sarah Burgen</cp:lastModifiedBy>
  <dcterms:created xsi:type="dcterms:W3CDTF">2018-04-18T00:19:07Z</dcterms:created>
  <dcterms:modified xsi:type="dcterms:W3CDTF">2018-06-27T20:02:54Z</dcterms:modified>
</cp:coreProperties>
</file>